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erver\Documents\2025\OFS\2025\2501\"/>
    </mc:Choice>
  </mc:AlternateContent>
  <xr:revisionPtr revIDLastSave="0" documentId="13_ncr:1_{3D89417C-2D10-430B-BFDB-DE2A05ACD3C6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PPI" sheetId="1" r:id="rId1"/>
  </sheets>
  <definedNames>
    <definedName name="_xlnm._FilterDatabase" localSheetId="0" hidden="1">PPI!$A$3:$Q$20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P6" i="1"/>
  <c r="O5" i="1"/>
  <c r="N5" i="1"/>
  <c r="I21" i="1"/>
  <c r="H21" i="1"/>
  <c r="G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P7" i="1"/>
  <c r="O7" i="1"/>
  <c r="N7" i="1"/>
  <c r="Q6" i="1"/>
  <c r="O6" i="1"/>
  <c r="N6" i="1"/>
  <c r="Q5" i="1"/>
  <c r="P5" i="1"/>
  <c r="Q4" i="1"/>
  <c r="P4" i="1"/>
  <c r="O4" i="1"/>
  <c r="N4" i="1"/>
</calcChain>
</file>

<file path=xl/sharedStrings.xml><?xml version="1.0" encoding="utf-8"?>
<sst xmlns="http://schemas.openxmlformats.org/spreadsheetml/2006/main" count="141" uniqueCount="46">
  <si>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</si>
  <si>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</si>
  <si>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</si>
  <si>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</si>
  <si>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</si>
  <si>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</si>
  <si>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</si>
  <si>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</si>
  <si>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</si>
  <si>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</si>
  <si>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</si>
  <si>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</si>
  <si>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</si>
  <si>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</si>
  <si>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</si>
  <si>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</si>
  <si>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</si>
  <si>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</si>
  <si>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</si>
  <si>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</si>
  <si>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Sistema Municipal de Agua Potable y Alcantarillado de Moroleón
Programas y Proyectos de Inversión
Del 01 de enero al 31 de marzo de 2025</t>
  </si>
  <si>
    <t>E0001</t>
  </si>
  <si>
    <t>CONTRIBUIR AL EFICIENTE MANEJO DEL AGUA POTABLE</t>
  </si>
  <si>
    <t>5110</t>
  </si>
  <si>
    <t>BIENES MUEBLES</t>
  </si>
  <si>
    <t>31120M20A010000</t>
  </si>
  <si>
    <t>DIRECCION GENERAL DEL SMAPAM</t>
  </si>
  <si>
    <t>Porcentaje</t>
  </si>
  <si>
    <t>5150</t>
  </si>
  <si>
    <t>5190</t>
  </si>
  <si>
    <t>5230</t>
  </si>
  <si>
    <t>5310</t>
  </si>
  <si>
    <t>5410</t>
  </si>
  <si>
    <t>5490</t>
  </si>
  <si>
    <t>5510</t>
  </si>
  <si>
    <t>5620</t>
  </si>
  <si>
    <t>5640</t>
  </si>
  <si>
    <t>5650</t>
  </si>
  <si>
    <t>5810</t>
  </si>
  <si>
    <t>BIENES INMUEBLES</t>
  </si>
  <si>
    <t>6130</t>
  </si>
  <si>
    <t>OBRA</t>
  </si>
  <si>
    <t>6140</t>
  </si>
  <si>
    <t>6150</t>
  </si>
  <si>
    <t>6220</t>
  </si>
  <si>
    <t>6310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</si>
</sst>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Border="1" applyAlignment="1" applyProtection="1">
      <alignment horizontal="center" vertical="top" wrapText="1"/>
      <protection locked="0"/>
    </xf>
    <xf numFmtId="4" fontId="3" fillId="0" borderId="8" xfId="2" applyNumberFormat="1" applyFont="1" applyBorder="1" applyAlignment="1" applyProtection="1">
      <alignment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vertical="center" wrapText="1"/>
      <protection locked="0"/>
    </xf>
    <xf numFmtId="10" fontId="3" fillId="0" borderId="8" xfId="3" applyNumberFormat="1" applyFont="1" applyBorder="1" applyAlignment="1" applyProtection="1">
      <alignment horizontal="center" vertical="center" wrapText="1"/>
      <protection locked="0"/>
    </xf>
    <xf numFmtId="10" fontId="3" fillId="0" borderId="9" xfId="3" applyNumberFormat="1" applyFont="1" applyBorder="1" applyAlignment="1" applyProtection="1">
      <alignment vertical="center" wrapText="1"/>
      <protection locked="0"/>
    </xf>
    <xf numFmtId="10" fontId="3" fillId="0" borderId="8" xfId="3" applyNumberFormat="1" applyFont="1" applyBorder="1" applyAlignment="1" applyProtection="1">
      <alignment vertical="center" wrapText="1"/>
      <protection locked="0"/>
    </xf>
    <xf numFmtId="0" fontId="1" fillId="0" borderId="0" xfId="4" applyFont="1"/>
    <xf numFmtId="10" fontId="7" fillId="0" borderId="10" xfId="3" applyNumberFormat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4" fontId="5" fillId="0" borderId="8" xfId="0" applyNumberFormat="1" applyFont="1" applyBorder="1"/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7">
    <cellStyle name="Normal" xfId="0" builtinId="0"/>
    <cellStyle name="Normal 10" xfId="5" xr:uid="{DC2E01F1-4BB2-4188-A292-8433BABAEA19}"/>
    <cellStyle name="Normal 11" xfId="6" xr:uid="{9C7C171B-6BED-4230-9DCF-05909D4594B2}"/>
    <cellStyle name="Normal 8" xfId="2" xr:uid="{9959AEEB-416E-42E1-BBCE-E90C04941944}"/>
    <cellStyle name="Normal 9" xfId="4" xr:uid="{34F041B5-ED31-43F2-9F32-42985E2D57A9}"/>
    <cellStyle name="Normal_141008Reportes Cuadros Institucionales-sectorialesADV" xfId="1" xr:uid="{B514A26C-2D61-434D-ABD6-59FD4FCC0000}"/>
    <cellStyle name="Porcentaje 4" xfId="3" xr:uid="{29C8CD68-08AD-4638-8CD4-BEFC005CA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tabSelected="1" workbookViewId="0">
      <selection sqref="A1:Q1"/>
    </sheetView>
  </sheetViews>
  <sheetFormatPr baseColWidth="10" defaultColWidth="16.83203125" defaultRowHeight="15" customHeight="1" x14ac:dyDescent="0.2"/>
  <cols>
    <col min="1" max="1" width="12.33203125" customWidth="1"/>
    <col min="2" max="2" width="25.83203125" customWidth="1"/>
    <col min="3" max="3" width="11.33203125" customWidth="1"/>
    <col min="4" max="4" width="17.33203125" bestFit="1" customWidth="1"/>
    <col min="5" max="5" width="17" bestFit="1" customWidth="1"/>
    <col min="6" max="6" width="20.83203125" customWidth="1"/>
    <col min="7" max="9" width="16.6640625" bestFit="1" customWidth="1"/>
    <col min="10" max="17" width="12.33203125" customWidth="1"/>
    <col min="18" max="26" width="12" customWidth="1"/>
  </cols>
  <sheetData>
    <row r="1" spans="1:26" ht="34.5" customHeight="1" x14ac:dyDescent="0.2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  <c r="R1" s="1"/>
      <c r="S1" s="1"/>
      <c r="T1" s="1"/>
      <c r="U1" s="1"/>
      <c r="V1" s="1"/>
      <c r="W1" s="1"/>
      <c r="X1" s="1"/>
      <c r="Y1" s="1"/>
      <c r="Z1" s="1"/>
    </row>
    <row r="2" spans="1:26" s="19" customFormat="1" ht="12.75" customHeight="1" x14ac:dyDescent="0.2">
      <c r="A2" s="14"/>
      <c r="B2" s="14"/>
      <c r="C2" s="14"/>
      <c r="D2" s="14"/>
      <c r="E2" s="14"/>
      <c r="F2" s="14"/>
      <c r="G2" s="15"/>
      <c r="H2" s="16" t="s">
        <v>0</v>
      </c>
      <c r="I2" s="17"/>
      <c r="J2" s="15"/>
      <c r="K2" s="26" t="s">
        <v>1</v>
      </c>
      <c r="L2" s="27"/>
      <c r="M2" s="28"/>
      <c r="N2" s="21" t="s">
        <v>2</v>
      </c>
      <c r="O2" s="17"/>
      <c r="P2" s="21" t="s">
        <v>3</v>
      </c>
      <c r="Q2" s="2"/>
      <c r="R2" s="18"/>
      <c r="S2" s="18"/>
      <c r="T2" s="18"/>
      <c r="U2" s="18"/>
      <c r="V2" s="18"/>
      <c r="W2" s="18"/>
      <c r="X2" s="18"/>
      <c r="Y2" s="18"/>
      <c r="Z2" s="18"/>
    </row>
    <row r="3" spans="1:26" s="19" customFormat="1" ht="33.75" customHeight="1" x14ac:dyDescent="0.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11</v>
      </c>
      <c r="L3" s="3" t="s">
        <v>14</v>
      </c>
      <c r="M3" s="3" t="s">
        <v>15</v>
      </c>
      <c r="N3" s="3" t="s">
        <v>16</v>
      </c>
      <c r="O3" s="3" t="s">
        <v>17</v>
      </c>
      <c r="P3" s="4" t="s">
        <v>18</v>
      </c>
      <c r="Q3" s="4" t="s">
        <v>19</v>
      </c>
      <c r="R3" s="18"/>
      <c r="S3" s="18"/>
      <c r="T3" s="18"/>
      <c r="U3" s="18"/>
      <c r="V3" s="18"/>
      <c r="W3" s="18"/>
      <c r="X3" s="18"/>
      <c r="Y3" s="18"/>
      <c r="Z3" s="18"/>
    </row>
    <row r="4" spans="1:26" ht="11.25" customHeight="1" x14ac:dyDescent="0.2">
      <c r="A4" s="5" t="s">
        <v>21</v>
      </c>
      <c r="B4" s="5" t="s">
        <v>22</v>
      </c>
      <c r="C4" s="5" t="s">
        <v>23</v>
      </c>
      <c r="D4" s="5" t="s">
        <v>24</v>
      </c>
      <c r="E4" s="5" t="s">
        <v>25</v>
      </c>
      <c r="F4" s="5" t="s">
        <v>26</v>
      </c>
      <c r="G4" s="6">
        <v>1</v>
      </c>
      <c r="H4" s="6">
        <v>60001</v>
      </c>
      <c r="I4" s="6">
        <v>0</v>
      </c>
      <c r="J4" s="7">
        <v>12</v>
      </c>
      <c r="K4" s="7">
        <v>12</v>
      </c>
      <c r="L4" s="7">
        <v>3</v>
      </c>
      <c r="M4" s="8" t="s">
        <v>27</v>
      </c>
      <c r="N4" s="9">
        <f>IF(G4=0,0,+I4/G4)</f>
        <v>0</v>
      </c>
      <c r="O4" s="9">
        <f>IF(H4=0,0,+I4/H4)</f>
        <v>0</v>
      </c>
      <c r="P4" s="10">
        <f>+L4/J4</f>
        <v>0.25</v>
      </c>
      <c r="Q4" s="11">
        <f>+L4/K4</f>
        <v>0.25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5" t="s">
        <v>21</v>
      </c>
      <c r="B5" s="5" t="s">
        <v>22</v>
      </c>
      <c r="C5" s="5" t="s">
        <v>28</v>
      </c>
      <c r="D5" s="5" t="s">
        <v>24</v>
      </c>
      <c r="E5" s="5" t="s">
        <v>25</v>
      </c>
      <c r="F5" s="5" t="s">
        <v>26</v>
      </c>
      <c r="G5" s="6">
        <v>1</v>
      </c>
      <c r="H5" s="6">
        <v>150001</v>
      </c>
      <c r="I5" s="6">
        <v>3784.48</v>
      </c>
      <c r="J5" s="7">
        <v>12</v>
      </c>
      <c r="K5" s="7">
        <v>12</v>
      </c>
      <c r="L5" s="7">
        <v>3</v>
      </c>
      <c r="M5" s="8" t="s">
        <v>27</v>
      </c>
      <c r="N5" s="9">
        <f>IF(G5=0,0,+I5/G5)</f>
        <v>3784.48</v>
      </c>
      <c r="O5" s="9">
        <f>IF(H5=0,0,+I5/H5)</f>
        <v>2.5229698468676877E-2</v>
      </c>
      <c r="P5" s="10">
        <f t="shared" ref="P5:P20" si="0">+L5/J5</f>
        <v>0.25</v>
      </c>
      <c r="Q5" s="11">
        <f t="shared" ref="Q5:Q20" si="1">+L5/K5</f>
        <v>0.25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5" t="s">
        <v>21</v>
      </c>
      <c r="B6" s="5" t="s">
        <v>22</v>
      </c>
      <c r="C6" s="5" t="s">
        <v>29</v>
      </c>
      <c r="D6" s="5" t="s">
        <v>24</v>
      </c>
      <c r="E6" s="5" t="s">
        <v>25</v>
      </c>
      <c r="F6" s="5" t="s">
        <v>26</v>
      </c>
      <c r="G6" s="6">
        <v>0</v>
      </c>
      <c r="H6" s="6">
        <v>60000</v>
      </c>
      <c r="I6" s="6">
        <v>2600</v>
      </c>
      <c r="J6" s="7">
        <v>12</v>
      </c>
      <c r="K6" s="7">
        <v>12</v>
      </c>
      <c r="L6" s="7">
        <v>3</v>
      </c>
      <c r="M6" s="8" t="s">
        <v>27</v>
      </c>
      <c r="N6" s="9">
        <f t="shared" ref="N6:N20" si="2">IF(G6=0,0,+I6/G6)</f>
        <v>0</v>
      </c>
      <c r="O6" s="9">
        <f t="shared" ref="O6:O20" si="3">IF(H6=0,0,+I6/H6)</f>
        <v>4.3333333333333335E-2</v>
      </c>
      <c r="P6" s="10">
        <f>+L6/J6</f>
        <v>0.25</v>
      </c>
      <c r="Q6" s="11">
        <f t="shared" si="1"/>
        <v>0.25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5" t="s">
        <v>21</v>
      </c>
      <c r="B7" s="5" t="s">
        <v>22</v>
      </c>
      <c r="C7" s="5" t="s">
        <v>30</v>
      </c>
      <c r="D7" s="5" t="s">
        <v>24</v>
      </c>
      <c r="E7" s="5" t="s">
        <v>25</v>
      </c>
      <c r="F7" s="5" t="s">
        <v>26</v>
      </c>
      <c r="G7" s="6">
        <v>0</v>
      </c>
      <c r="H7" s="6">
        <v>5000</v>
      </c>
      <c r="I7" s="6">
        <v>0</v>
      </c>
      <c r="J7" s="7">
        <v>12</v>
      </c>
      <c r="K7" s="7">
        <v>12</v>
      </c>
      <c r="L7" s="7">
        <v>3</v>
      </c>
      <c r="M7" s="8" t="s">
        <v>27</v>
      </c>
      <c r="N7" s="9">
        <f t="shared" si="2"/>
        <v>0</v>
      </c>
      <c r="O7" s="9">
        <f t="shared" si="3"/>
        <v>0</v>
      </c>
      <c r="P7" s="10">
        <f t="shared" si="0"/>
        <v>0.25</v>
      </c>
      <c r="Q7" s="11">
        <f>+L7/K7</f>
        <v>0.25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5" t="s">
        <v>21</v>
      </c>
      <c r="B8" s="5" t="s">
        <v>22</v>
      </c>
      <c r="C8" s="5" t="s">
        <v>31</v>
      </c>
      <c r="D8" s="5" t="s">
        <v>24</v>
      </c>
      <c r="E8" s="5" t="s">
        <v>25</v>
      </c>
      <c r="F8" s="5" t="s">
        <v>26</v>
      </c>
      <c r="G8" s="6">
        <v>0</v>
      </c>
      <c r="H8" s="6">
        <v>10000</v>
      </c>
      <c r="I8" s="6">
        <v>0</v>
      </c>
      <c r="J8" s="7">
        <v>12</v>
      </c>
      <c r="K8" s="7">
        <v>12</v>
      </c>
      <c r="L8" s="7">
        <v>3</v>
      </c>
      <c r="M8" s="8" t="s">
        <v>27</v>
      </c>
      <c r="N8" s="9">
        <f t="shared" si="2"/>
        <v>0</v>
      </c>
      <c r="O8" s="9">
        <f t="shared" si="3"/>
        <v>0</v>
      </c>
      <c r="P8" s="10">
        <f t="shared" si="0"/>
        <v>0.25</v>
      </c>
      <c r="Q8" s="11">
        <f t="shared" si="1"/>
        <v>0.25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5" t="s">
        <v>21</v>
      </c>
      <c r="B9" s="5" t="s">
        <v>22</v>
      </c>
      <c r="C9" s="5" t="s">
        <v>32</v>
      </c>
      <c r="D9" s="5" t="s">
        <v>24</v>
      </c>
      <c r="E9" s="5" t="s">
        <v>25</v>
      </c>
      <c r="F9" s="5" t="s">
        <v>26</v>
      </c>
      <c r="G9" s="6">
        <v>618286</v>
      </c>
      <c r="H9" s="6">
        <v>618286</v>
      </c>
      <c r="I9" s="6">
        <v>0</v>
      </c>
      <c r="J9" s="7">
        <v>12</v>
      </c>
      <c r="K9" s="7">
        <v>12</v>
      </c>
      <c r="L9" s="7">
        <v>3</v>
      </c>
      <c r="M9" s="8" t="s">
        <v>27</v>
      </c>
      <c r="N9" s="9">
        <f t="shared" si="2"/>
        <v>0</v>
      </c>
      <c r="O9" s="9">
        <f t="shared" si="3"/>
        <v>0</v>
      </c>
      <c r="P9" s="10">
        <f t="shared" si="0"/>
        <v>0.25</v>
      </c>
      <c r="Q9" s="11">
        <f t="shared" si="1"/>
        <v>0.25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5" t="s">
        <v>21</v>
      </c>
      <c r="B10" s="5" t="s">
        <v>22</v>
      </c>
      <c r="C10" s="5" t="s">
        <v>33</v>
      </c>
      <c r="D10" s="5" t="s">
        <v>24</v>
      </c>
      <c r="E10" s="5" t="s">
        <v>25</v>
      </c>
      <c r="F10" s="5" t="s">
        <v>26</v>
      </c>
      <c r="G10" s="6">
        <v>0</v>
      </c>
      <c r="H10" s="6">
        <v>85000</v>
      </c>
      <c r="I10" s="6">
        <v>0</v>
      </c>
      <c r="J10" s="7">
        <v>12</v>
      </c>
      <c r="K10" s="7">
        <v>12</v>
      </c>
      <c r="L10" s="7">
        <v>3</v>
      </c>
      <c r="M10" s="8" t="s">
        <v>27</v>
      </c>
      <c r="N10" s="9">
        <f t="shared" si="2"/>
        <v>0</v>
      </c>
      <c r="O10" s="9">
        <f t="shared" si="3"/>
        <v>0</v>
      </c>
      <c r="P10" s="10">
        <f t="shared" si="0"/>
        <v>0.25</v>
      </c>
      <c r="Q10" s="11">
        <f t="shared" si="1"/>
        <v>0.25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5" t="s">
        <v>21</v>
      </c>
      <c r="B11" s="5" t="s">
        <v>22</v>
      </c>
      <c r="C11" s="5" t="s">
        <v>34</v>
      </c>
      <c r="D11" s="5" t="s">
        <v>24</v>
      </c>
      <c r="E11" s="5" t="s">
        <v>25</v>
      </c>
      <c r="F11" s="5" t="s">
        <v>26</v>
      </c>
      <c r="G11" s="6">
        <v>0</v>
      </c>
      <c r="H11" s="6">
        <v>20000</v>
      </c>
      <c r="I11" s="6">
        <v>0</v>
      </c>
      <c r="J11" s="7">
        <v>12</v>
      </c>
      <c r="K11" s="7">
        <v>12</v>
      </c>
      <c r="L11" s="7">
        <v>3</v>
      </c>
      <c r="M11" s="8" t="s">
        <v>27</v>
      </c>
      <c r="N11" s="9">
        <f t="shared" si="2"/>
        <v>0</v>
      </c>
      <c r="O11" s="9">
        <f t="shared" si="3"/>
        <v>0</v>
      </c>
      <c r="P11" s="10">
        <f t="shared" si="0"/>
        <v>0.25</v>
      </c>
      <c r="Q11" s="11">
        <f t="shared" si="1"/>
        <v>0.25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5" t="s">
        <v>21</v>
      </c>
      <c r="B12" s="5" t="s">
        <v>22</v>
      </c>
      <c r="C12" s="5" t="s">
        <v>35</v>
      </c>
      <c r="D12" s="5" t="s">
        <v>24</v>
      </c>
      <c r="E12" s="5" t="s">
        <v>25</v>
      </c>
      <c r="F12" s="5" t="s">
        <v>26</v>
      </c>
      <c r="G12" s="6">
        <v>206095</v>
      </c>
      <c r="H12" s="6">
        <v>701095</v>
      </c>
      <c r="I12" s="6">
        <v>7435.35</v>
      </c>
      <c r="J12" s="7">
        <v>12</v>
      </c>
      <c r="K12" s="7">
        <v>12</v>
      </c>
      <c r="L12" s="7">
        <v>3</v>
      </c>
      <c r="M12" s="8" t="s">
        <v>27</v>
      </c>
      <c r="N12" s="9">
        <f t="shared" si="2"/>
        <v>3.607729445158786E-2</v>
      </c>
      <c r="O12" s="9">
        <f t="shared" si="3"/>
        <v>1.0605338791461928E-2</v>
      </c>
      <c r="P12" s="10">
        <f t="shared" si="0"/>
        <v>0.25</v>
      </c>
      <c r="Q12" s="11">
        <f t="shared" si="1"/>
        <v>0.25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" t="s">
        <v>21</v>
      </c>
      <c r="B13" s="5" t="s">
        <v>22</v>
      </c>
      <c r="C13" s="5" t="s">
        <v>36</v>
      </c>
      <c r="D13" s="5" t="s">
        <v>24</v>
      </c>
      <c r="E13" s="5" t="s">
        <v>25</v>
      </c>
      <c r="F13" s="5" t="s">
        <v>26</v>
      </c>
      <c r="G13" s="6">
        <v>0</v>
      </c>
      <c r="H13" s="6">
        <v>20000</v>
      </c>
      <c r="I13" s="6">
        <v>0</v>
      </c>
      <c r="J13" s="7">
        <v>12</v>
      </c>
      <c r="K13" s="7">
        <v>12</v>
      </c>
      <c r="L13" s="7">
        <v>3</v>
      </c>
      <c r="M13" s="8" t="s">
        <v>27</v>
      </c>
      <c r="N13" s="9">
        <f t="shared" si="2"/>
        <v>0</v>
      </c>
      <c r="O13" s="9">
        <f t="shared" si="3"/>
        <v>0</v>
      </c>
      <c r="P13" s="10">
        <f t="shared" si="0"/>
        <v>0.25</v>
      </c>
      <c r="Q13" s="11">
        <f t="shared" si="1"/>
        <v>0.25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5" t="s">
        <v>21</v>
      </c>
      <c r="B14" s="5" t="s">
        <v>22</v>
      </c>
      <c r="C14" s="5" t="s">
        <v>37</v>
      </c>
      <c r="D14" s="5" t="s">
        <v>24</v>
      </c>
      <c r="E14" s="5" t="s">
        <v>25</v>
      </c>
      <c r="F14" s="5" t="s">
        <v>26</v>
      </c>
      <c r="G14" s="6">
        <v>0</v>
      </c>
      <c r="H14" s="6">
        <v>30000</v>
      </c>
      <c r="I14" s="6">
        <v>1112.07</v>
      </c>
      <c r="J14" s="7">
        <v>12</v>
      </c>
      <c r="K14" s="7">
        <v>12</v>
      </c>
      <c r="L14" s="7">
        <v>3</v>
      </c>
      <c r="M14" s="8" t="s">
        <v>27</v>
      </c>
      <c r="N14" s="9">
        <f t="shared" si="2"/>
        <v>0</v>
      </c>
      <c r="O14" s="9">
        <f t="shared" si="3"/>
        <v>3.7068999999999998E-2</v>
      </c>
      <c r="P14" s="10">
        <f t="shared" si="0"/>
        <v>0.25</v>
      </c>
      <c r="Q14" s="11">
        <f t="shared" si="1"/>
        <v>0.25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5" t="s">
        <v>21</v>
      </c>
      <c r="B15" s="5" t="s">
        <v>22</v>
      </c>
      <c r="C15" s="5" t="s">
        <v>38</v>
      </c>
      <c r="D15" s="5" t="s">
        <v>39</v>
      </c>
      <c r="E15" s="5" t="s">
        <v>25</v>
      </c>
      <c r="F15" s="5" t="s">
        <v>26</v>
      </c>
      <c r="G15" s="6">
        <v>0</v>
      </c>
      <c r="H15" s="6">
        <v>12</v>
      </c>
      <c r="I15" s="6">
        <v>0</v>
      </c>
      <c r="J15" s="7">
        <v>12</v>
      </c>
      <c r="K15" s="7">
        <v>12</v>
      </c>
      <c r="L15" s="7">
        <v>3</v>
      </c>
      <c r="M15" s="8" t="s">
        <v>27</v>
      </c>
      <c r="N15" s="9">
        <f t="shared" si="2"/>
        <v>0</v>
      </c>
      <c r="O15" s="9">
        <f t="shared" si="3"/>
        <v>0</v>
      </c>
      <c r="P15" s="10">
        <f t="shared" si="0"/>
        <v>0.25</v>
      </c>
      <c r="Q15" s="11">
        <f t="shared" si="1"/>
        <v>0.25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5" t="s">
        <v>21</v>
      </c>
      <c r="B16" s="5" t="s">
        <v>22</v>
      </c>
      <c r="C16" s="5" t="s">
        <v>40</v>
      </c>
      <c r="D16" s="5" t="s">
        <v>41</v>
      </c>
      <c r="E16" s="5" t="s">
        <v>25</v>
      </c>
      <c r="F16" s="5" t="s">
        <v>26</v>
      </c>
      <c r="G16" s="6">
        <v>13199488</v>
      </c>
      <c r="H16" s="6">
        <v>13804060</v>
      </c>
      <c r="I16" s="6">
        <v>2056287.78</v>
      </c>
      <c r="J16" s="7">
        <v>12</v>
      </c>
      <c r="K16" s="7">
        <v>12</v>
      </c>
      <c r="L16" s="7">
        <v>3</v>
      </c>
      <c r="M16" s="8" t="s">
        <v>27</v>
      </c>
      <c r="N16" s="9">
        <f t="shared" si="2"/>
        <v>0.15578541985870967</v>
      </c>
      <c r="O16" s="9">
        <f t="shared" si="3"/>
        <v>0.14896253565979864</v>
      </c>
      <c r="P16" s="10">
        <f t="shared" si="0"/>
        <v>0.25</v>
      </c>
      <c r="Q16" s="11">
        <f t="shared" si="1"/>
        <v>0.25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5" t="s">
        <v>21</v>
      </c>
      <c r="B17" s="5" t="s">
        <v>22</v>
      </c>
      <c r="C17" s="5" t="s">
        <v>42</v>
      </c>
      <c r="D17" s="5" t="s">
        <v>41</v>
      </c>
      <c r="E17" s="5" t="s">
        <v>25</v>
      </c>
      <c r="F17" s="5" t="s">
        <v>26</v>
      </c>
      <c r="G17" s="6">
        <v>0</v>
      </c>
      <c r="H17" s="6">
        <v>4420000</v>
      </c>
      <c r="I17" s="6">
        <v>0</v>
      </c>
      <c r="J17" s="7">
        <v>12</v>
      </c>
      <c r="K17" s="7">
        <v>12</v>
      </c>
      <c r="L17" s="7">
        <v>3</v>
      </c>
      <c r="M17" s="8" t="s">
        <v>27</v>
      </c>
      <c r="N17" s="9">
        <f t="shared" si="2"/>
        <v>0</v>
      </c>
      <c r="O17" s="9">
        <f t="shared" si="3"/>
        <v>0</v>
      </c>
      <c r="P17" s="10">
        <f t="shared" si="0"/>
        <v>0.25</v>
      </c>
      <c r="Q17" s="11">
        <f t="shared" si="1"/>
        <v>0.25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5" t="s">
        <v>21</v>
      </c>
      <c r="B18" s="5" t="s">
        <v>22</v>
      </c>
      <c r="C18" s="5" t="s">
        <v>43</v>
      </c>
      <c r="D18" s="5" t="s">
        <v>41</v>
      </c>
      <c r="E18" s="5" t="s">
        <v>25</v>
      </c>
      <c r="F18" s="5" t="s">
        <v>26</v>
      </c>
      <c r="G18" s="6">
        <v>0</v>
      </c>
      <c r="H18" s="6">
        <v>12</v>
      </c>
      <c r="I18" s="6">
        <v>0</v>
      </c>
      <c r="J18" s="7">
        <v>12</v>
      </c>
      <c r="K18" s="7">
        <v>12</v>
      </c>
      <c r="L18" s="7">
        <v>3</v>
      </c>
      <c r="M18" s="8" t="s">
        <v>27</v>
      </c>
      <c r="N18" s="9">
        <f t="shared" si="2"/>
        <v>0</v>
      </c>
      <c r="O18" s="9">
        <f t="shared" si="3"/>
        <v>0</v>
      </c>
      <c r="P18" s="10">
        <f t="shared" si="0"/>
        <v>0.25</v>
      </c>
      <c r="Q18" s="11">
        <f t="shared" si="1"/>
        <v>0.25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5" t="s">
        <v>21</v>
      </c>
      <c r="B19" s="5" t="s">
        <v>22</v>
      </c>
      <c r="C19" s="5" t="s">
        <v>44</v>
      </c>
      <c r="D19" s="5" t="s">
        <v>41</v>
      </c>
      <c r="E19" s="5" t="s">
        <v>25</v>
      </c>
      <c r="F19" s="5" t="s">
        <v>26</v>
      </c>
      <c r="G19" s="6">
        <v>1</v>
      </c>
      <c r="H19" s="6">
        <v>150001</v>
      </c>
      <c r="I19" s="6">
        <v>0</v>
      </c>
      <c r="J19" s="7">
        <v>12</v>
      </c>
      <c r="K19" s="7">
        <v>12</v>
      </c>
      <c r="L19" s="7">
        <v>3</v>
      </c>
      <c r="M19" s="8" t="s">
        <v>27</v>
      </c>
      <c r="N19" s="9">
        <f t="shared" si="2"/>
        <v>0</v>
      </c>
      <c r="O19" s="9">
        <f t="shared" si="3"/>
        <v>0</v>
      </c>
      <c r="P19" s="10">
        <f t="shared" si="0"/>
        <v>0.25</v>
      </c>
      <c r="Q19" s="11">
        <f t="shared" si="1"/>
        <v>0.25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5" t="s">
        <v>21</v>
      </c>
      <c r="B20" s="5" t="s">
        <v>22</v>
      </c>
      <c r="C20" s="5" t="s">
        <v>45</v>
      </c>
      <c r="D20" s="5" t="s">
        <v>41</v>
      </c>
      <c r="E20" s="5" t="s">
        <v>25</v>
      </c>
      <c r="F20" s="5" t="s">
        <v>26</v>
      </c>
      <c r="G20" s="6">
        <v>1</v>
      </c>
      <c r="H20" s="6">
        <v>2000001</v>
      </c>
      <c r="I20" s="6">
        <v>0</v>
      </c>
      <c r="J20" s="7">
        <v>12</v>
      </c>
      <c r="K20" s="7">
        <v>12</v>
      </c>
      <c r="L20" s="7">
        <v>3</v>
      </c>
      <c r="M20" s="8" t="s">
        <v>27</v>
      </c>
      <c r="N20" s="9">
        <f t="shared" si="2"/>
        <v>0</v>
      </c>
      <c r="O20" s="9">
        <f t="shared" si="3"/>
        <v>0</v>
      </c>
      <c r="P20" s="10">
        <f t="shared" si="0"/>
        <v>0.25</v>
      </c>
      <c r="Q20" s="11">
        <f t="shared" si="1"/>
        <v>0.25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2"/>
      <c r="B21" s="12"/>
      <c r="C21" s="12"/>
      <c r="D21" s="12"/>
      <c r="E21" s="12"/>
      <c r="F21" s="12"/>
      <c r="G21" s="22">
        <f>SUM(G4:G20)</f>
        <v>14023873</v>
      </c>
      <c r="H21" s="22">
        <f>SUM(H4:H20)</f>
        <v>22133469</v>
      </c>
      <c r="I21" s="22">
        <f>SUM(I4:I20)</f>
        <v>2071219.68</v>
      </c>
      <c r="J21" s="12"/>
      <c r="K21" s="12"/>
      <c r="L21" s="12"/>
      <c r="M21" s="12"/>
      <c r="N21" s="12"/>
      <c r="O21" s="12"/>
      <c r="P21" s="13">
        <v>0</v>
      </c>
      <c r="Q21" s="13"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autoFilter ref="A3:Q20" xr:uid="{00000000-0009-0000-0000-000000000000}"/>
  <mergeCells count="2">
    <mergeCell ref="A1:Q1"/>
    <mergeCell ref="K2:M2"/>
  </mergeCells>
  <printOptions horizontalCentered="1"/>
  <pageMargins left="0.31496062992125984" right="0.31496062992125984" top="0.74803149606299213" bottom="0.74803149606299213" header="0" footer="0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2025-04-08T18:01:28Z</cp:lastPrinted>
  <dcterms:created xsi:type="dcterms:W3CDTF">2024-04-08T20:30:24Z</dcterms:created>
  <dcterms:modified xsi:type="dcterms:W3CDTF">2025-04-09T16:12:18Z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