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2023\OFS\2023\2300\"/>
    </mc:Choice>
  </mc:AlternateContent>
  <xr:revisionPtr revIDLastSave="0" documentId="13_ncr:1_{85D6276B-062F-4D69-B29B-782ADD61B6A5}" xr6:coauthVersionLast="36" xr6:coauthVersionMax="36" xr10:uidLastSave="{00000000-0000-0000-0000-000000000000}"/>
  <bookViews>
    <workbookView xWindow="0" yWindow="0" windowWidth="23040" windowHeight="9525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L9" i="1"/>
  <c r="L10" i="1"/>
  <c r="L11" i="1"/>
  <c r="M35" i="1" l="1"/>
  <c r="L35" i="1"/>
  <c r="G35" i="1"/>
  <c r="M34" i="1"/>
  <c r="L34" i="1"/>
  <c r="G34" i="1"/>
  <c r="M33" i="1"/>
  <c r="L33" i="1"/>
  <c r="G33" i="1"/>
  <c r="M32" i="1"/>
  <c r="L32" i="1"/>
  <c r="G32" i="1"/>
  <c r="G31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G11" i="1"/>
  <c r="M10" i="1"/>
  <c r="G10" i="1"/>
  <c r="M9" i="1"/>
  <c r="G9" i="1"/>
  <c r="K38" i="1" l="1"/>
  <c r="J38" i="1"/>
  <c r="I38" i="1"/>
  <c r="H38" i="1"/>
  <c r="G38" i="1"/>
  <c r="K26" i="1"/>
  <c r="J26" i="1"/>
  <c r="I26" i="1"/>
  <c r="H26" i="1"/>
  <c r="G26" i="1"/>
  <c r="M38" i="1" l="1"/>
  <c r="M26" i="1"/>
  <c r="K40" i="1"/>
  <c r="I40" i="1"/>
  <c r="H40" i="1"/>
  <c r="J40" i="1"/>
  <c r="G40" i="1"/>
  <c r="L38" i="1"/>
  <c r="L26" i="1"/>
  <c r="L40" i="1" l="1"/>
  <c r="M40" i="1"/>
</calcChain>
</file>

<file path=xl/sharedStrings.xml><?xml version="1.0" encoding="utf-8"?>
<sst xmlns="http://schemas.openxmlformats.org/spreadsheetml/2006/main" count="46" uniqueCount="44">
  <si>
    <t>PROGRAMAS Y PROYECTOS DE INVERSIÓN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</si>
  <si>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</si>
  <si>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</si>
  <si>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</si>
  <si>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</si>
  <si>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</si>
  <si>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</si>
  <si>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</si>
  <si>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</si>
  <si>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</si>
  <si>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</si>
  <si>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</si>
  <si>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</si>
  <si>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</si>
  <si>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</si>
  <si>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</si>
  <si>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</si>
  <si>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</si>
  <si>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</si>
  <si>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</si>
  <si>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</si>
  <si>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SMAPAM</t>
  </si>
  <si>
    <t>MUEBLES DE OFICINA Y ESTANTERIA</t>
  </si>
  <si>
    <t>EQUIPO DE COMPUTO Y DE TECNOLOGIAS DE LA INFORMAC</t>
  </si>
  <si>
    <t>OTROS MOBILIARIOS Y EQUIPOS DE ADMINISTRACION</t>
  </si>
  <si>
    <t>CAMARAS FOTOGRAFICAS Y DE VIDEO</t>
  </si>
  <si>
    <t>EQUIPO MEDICO Y DE LABORATORIO</t>
  </si>
  <si>
    <t>VEHICULOS Y EQUIPO TERRESTRE</t>
  </si>
  <si>
    <t>OTROS EQUIPOS DE TRANSPORTE</t>
  </si>
  <si>
    <t>EQUIPO DE DEFENSA Y SEGURIDAD</t>
  </si>
  <si>
    <t>MAQUINARIA Y EQUIPO INDUSTRIAL</t>
  </si>
  <si>
    <t>SIST DE AIRE ACON, CALEFACC Y DE REFR INDUS Y COM</t>
  </si>
  <si>
    <t>EQUIPO DE COMUNICACION Y TELECOMUNICACION</t>
  </si>
  <si>
    <t>TERRENOS</t>
  </si>
  <si>
    <t>SOFTWARE</t>
  </si>
  <si>
    <t>CONCESIONES</t>
  </si>
  <si>
    <t>LICENCIAS INFORMATICAS E INTELECTUALES</t>
  </si>
  <si>
    <t>CONS D OBRS P EL ABS DE AGUA, PETRO, GS, ELE Y TEL</t>
  </si>
  <si>
    <t>DIV DE TERRENOS Y CONSTR DE OBRAS DE URBANIZACION</t>
  </si>
  <si>
    <t>CONSTRUCCION DE VIAS DE COMUNICACION</t>
  </si>
  <si>
    <t>EDIFICACION NO HABITACIONAL</t>
  </si>
  <si>
    <t>ESTU, FORM Y EVA D PROYE PRODU NO INCL EN CONCEP A</t>
  </si>
  <si>
    <t>DENOMINACIÓN PROGRAMA / PROYECTO</t>
  </si>
  <si>
    <t>Sistema Municipal de Agua Potable y Alcantarillados de Moroleón, Gto.
Programas y Proyectos de InversiónPROGRAGAMAS Y PROYECTOS DE INVERSIÓN
Del 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</si>
</sst>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vertical="center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workbookViewId="0">
      <selection activeCell="B1" sqref="B1:M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12.7109375" style="1" customWidth="1"/>
    <col min="5" max="5" width="10.140625" style="20" customWidth="1"/>
    <col min="6" max="6" width="42.85546875" style="1" customWidth="1"/>
    <col min="7" max="8" width="11.7109375" style="1" bestFit="1" customWidth="1"/>
    <col min="9" max="9" width="13.140625" style="1" customWidth="1"/>
    <col min="10" max="11" width="11.5703125" style="1" bestFit="1" customWidth="1"/>
    <col min="12" max="13" width="15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1" t="s">
        <v>43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2:13" ht="13.15" customHeight="1" x14ac:dyDescent="0.2">
      <c r="B2" s="74" t="s">
        <v>0</v>
      </c>
      <c r="C2" s="75"/>
      <c r="D2" s="80" t="s">
        <v>42</v>
      </c>
      <c r="E2" s="83" t="s">
        <v>1</v>
      </c>
      <c r="F2" s="80" t="s">
        <v>2</v>
      </c>
      <c r="G2" s="84" t="s">
        <v>3</v>
      </c>
      <c r="H2" s="84"/>
      <c r="I2" s="84"/>
      <c r="J2" s="84"/>
      <c r="K2" s="84"/>
      <c r="L2" s="84"/>
      <c r="M2" s="85"/>
    </row>
    <row r="3" spans="2:13" ht="13.15" customHeight="1" x14ac:dyDescent="0.2">
      <c r="B3" s="76"/>
      <c r="C3" s="77"/>
      <c r="D3" s="81"/>
      <c r="E3" s="83"/>
      <c r="F3" s="81"/>
      <c r="G3" s="86" t="s">
        <v>19</v>
      </c>
      <c r="H3" s="88" t="s">
        <v>4</v>
      </c>
      <c r="I3" s="55" t="s">
        <v>5</v>
      </c>
      <c r="J3" s="55" t="s">
        <v>6</v>
      </c>
      <c r="K3" s="55" t="s">
        <v>7</v>
      </c>
      <c r="L3" s="58" t="s">
        <v>8</v>
      </c>
      <c r="M3" s="59"/>
    </row>
    <row r="4" spans="2:13" ht="13.15" customHeight="1" x14ac:dyDescent="0.2">
      <c r="B4" s="76"/>
      <c r="C4" s="77"/>
      <c r="D4" s="81"/>
      <c r="E4" s="83"/>
      <c r="F4" s="81"/>
      <c r="G4" s="76"/>
      <c r="H4" s="89"/>
      <c r="I4" s="90"/>
      <c r="J4" s="90"/>
      <c r="K4" s="56"/>
      <c r="L4" s="60" t="s">
        <v>9</v>
      </c>
      <c r="M4" s="62" t="s">
        <v>10</v>
      </c>
    </row>
    <row r="5" spans="2:13" x14ac:dyDescent="0.2">
      <c r="B5" s="78"/>
      <c r="C5" s="79"/>
      <c r="D5" s="82"/>
      <c r="E5" s="83"/>
      <c r="F5" s="82"/>
      <c r="G5" s="87"/>
      <c r="H5" s="60"/>
      <c r="I5" s="91"/>
      <c r="J5" s="91"/>
      <c r="K5" s="57"/>
      <c r="L5" s="61"/>
      <c r="M5" s="63"/>
    </row>
    <row r="6" spans="2:13" ht="13.15" customHeight="1" x14ac:dyDescent="0.2">
      <c r="B6" s="64" t="s">
        <v>11</v>
      </c>
      <c r="C6" s="65"/>
      <c r="D6" s="65"/>
      <c r="E6" s="21"/>
      <c r="F6" s="22"/>
      <c r="G6" s="23"/>
      <c r="H6" s="23"/>
      <c r="I6" s="23"/>
      <c r="J6" s="66"/>
      <c r="K6" s="66"/>
      <c r="L6" s="23"/>
      <c r="M6" s="24"/>
    </row>
    <row r="7" spans="2:13" ht="13.15" customHeight="1" x14ac:dyDescent="0.2">
      <c r="B7" s="25"/>
      <c r="C7" s="52" t="s">
        <v>12</v>
      </c>
      <c r="D7" s="52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20</v>
      </c>
      <c r="C9" s="33"/>
      <c r="D9" s="34" t="s">
        <v>21</v>
      </c>
      <c r="E9" s="29">
        <v>5110</v>
      </c>
      <c r="F9" s="30" t="s">
        <v>22</v>
      </c>
      <c r="G9" s="35">
        <f t="shared" ref="G9:G23" si="0">+H9</f>
        <v>1</v>
      </c>
      <c r="H9" s="36">
        <v>1</v>
      </c>
      <c r="I9" s="36">
        <v>30001</v>
      </c>
      <c r="J9" s="36">
        <v>0</v>
      </c>
      <c r="K9" s="36">
        <v>28853.73</v>
      </c>
      <c r="L9" s="37">
        <f>IFERROR(K9/H9,0)</f>
        <v>28853.73</v>
      </c>
      <c r="M9" s="38">
        <f t="shared" ref="M9:M23" si="1">IFERROR(K9/I9,0)</f>
        <v>0.96175894136862106</v>
      </c>
    </row>
    <row r="10" spans="2:13" ht="22.5" x14ac:dyDescent="0.2">
      <c r="B10" s="32"/>
      <c r="C10" s="33"/>
      <c r="D10" s="34"/>
      <c r="E10" s="29">
        <v>5150</v>
      </c>
      <c r="F10" s="30" t="s">
        <v>23</v>
      </c>
      <c r="G10" s="35">
        <f t="shared" si="0"/>
        <v>1</v>
      </c>
      <c r="H10" s="36">
        <v>1</v>
      </c>
      <c r="I10" s="36">
        <v>100001</v>
      </c>
      <c r="J10" s="36">
        <v>0</v>
      </c>
      <c r="K10" s="36">
        <v>72657.070000000007</v>
      </c>
      <c r="L10" s="37">
        <f>IFERROR(K10/H10,0)</f>
        <v>72657.070000000007</v>
      </c>
      <c r="M10" s="38">
        <f t="shared" si="1"/>
        <v>0.7265634343656564</v>
      </c>
    </row>
    <row r="11" spans="2:13" x14ac:dyDescent="0.2">
      <c r="B11" s="32"/>
      <c r="C11" s="33"/>
      <c r="D11" s="34"/>
      <c r="E11" s="29">
        <v>5190</v>
      </c>
      <c r="F11" s="30" t="s">
        <v>24</v>
      </c>
      <c r="G11" s="35">
        <f t="shared" si="0"/>
        <v>0</v>
      </c>
      <c r="H11" s="36">
        <v>0</v>
      </c>
      <c r="I11" s="36">
        <v>35000</v>
      </c>
      <c r="J11" s="36">
        <v>0</v>
      </c>
      <c r="K11" s="36">
        <v>30883.59</v>
      </c>
      <c r="L11" s="37">
        <f>IFERROR(K11/H11,0)</f>
        <v>0</v>
      </c>
      <c r="M11" s="38">
        <f t="shared" si="1"/>
        <v>0.88238828571428574</v>
      </c>
    </row>
    <row r="12" spans="2:13" x14ac:dyDescent="0.2">
      <c r="B12" s="32"/>
      <c r="C12" s="33"/>
      <c r="D12" s="34"/>
      <c r="E12" s="29">
        <v>5230</v>
      </c>
      <c r="F12" s="30" t="s">
        <v>25</v>
      </c>
      <c r="G12" s="35">
        <f t="shared" si="0"/>
        <v>0</v>
      </c>
      <c r="H12" s="36">
        <v>0</v>
      </c>
      <c r="I12" s="36">
        <v>2000</v>
      </c>
      <c r="J12" s="36">
        <v>0</v>
      </c>
      <c r="K12" s="36">
        <v>0</v>
      </c>
      <c r="L12" s="37">
        <f t="shared" ref="L12:L23" si="2">IFERROR(K12/H12,0)</f>
        <v>0</v>
      </c>
      <c r="M12" s="38">
        <f t="shared" si="1"/>
        <v>0</v>
      </c>
    </row>
    <row r="13" spans="2:13" x14ac:dyDescent="0.2">
      <c r="B13" s="32"/>
      <c r="C13" s="33"/>
      <c r="D13" s="34"/>
      <c r="E13" s="29">
        <v>5310</v>
      </c>
      <c r="F13" s="30" t="s">
        <v>26</v>
      </c>
      <c r="G13" s="35">
        <f t="shared" si="0"/>
        <v>0</v>
      </c>
      <c r="H13" s="36">
        <v>0</v>
      </c>
      <c r="I13" s="36">
        <v>5000</v>
      </c>
      <c r="J13" s="36">
        <v>0</v>
      </c>
      <c r="K13" s="36">
        <v>0</v>
      </c>
      <c r="L13" s="37">
        <f t="shared" si="2"/>
        <v>0</v>
      </c>
      <c r="M13" s="38">
        <f t="shared" si="1"/>
        <v>0</v>
      </c>
    </row>
    <row r="14" spans="2:13" x14ac:dyDescent="0.2">
      <c r="B14" s="32"/>
      <c r="C14" s="33"/>
      <c r="D14" s="34"/>
      <c r="E14" s="29">
        <v>5410</v>
      </c>
      <c r="F14" s="30" t="s">
        <v>27</v>
      </c>
      <c r="G14" s="35">
        <f t="shared" si="0"/>
        <v>1</v>
      </c>
      <c r="H14" s="36">
        <v>1</v>
      </c>
      <c r="I14" s="36">
        <v>1100001</v>
      </c>
      <c r="J14" s="36">
        <v>0</v>
      </c>
      <c r="K14" s="36">
        <v>397327.59</v>
      </c>
      <c r="L14" s="37">
        <f t="shared" si="2"/>
        <v>397327.59</v>
      </c>
      <c r="M14" s="38">
        <f t="shared" si="1"/>
        <v>0.36120657163038944</v>
      </c>
    </row>
    <row r="15" spans="2:13" x14ac:dyDescent="0.2">
      <c r="B15" s="32"/>
      <c r="C15" s="33"/>
      <c r="D15" s="34"/>
      <c r="E15" s="29">
        <v>5490</v>
      </c>
      <c r="F15" s="30" t="s">
        <v>28</v>
      </c>
      <c r="G15" s="35">
        <f t="shared" si="0"/>
        <v>0</v>
      </c>
      <c r="H15" s="36">
        <v>0</v>
      </c>
      <c r="I15" s="36">
        <v>80000</v>
      </c>
      <c r="J15" s="36">
        <v>0</v>
      </c>
      <c r="K15" s="36">
        <v>30163.79</v>
      </c>
      <c r="L15" s="37">
        <f t="shared" si="2"/>
        <v>0</v>
      </c>
      <c r="M15" s="38">
        <f t="shared" si="1"/>
        <v>0.37704737500000002</v>
      </c>
    </row>
    <row r="16" spans="2:13" x14ac:dyDescent="0.2">
      <c r="B16" s="32"/>
      <c r="C16" s="33"/>
      <c r="D16" s="34"/>
      <c r="E16" s="29">
        <v>5510</v>
      </c>
      <c r="F16" s="30" t="s">
        <v>29</v>
      </c>
      <c r="G16" s="35">
        <f t="shared" si="0"/>
        <v>0</v>
      </c>
      <c r="H16" s="36">
        <v>0</v>
      </c>
      <c r="I16" s="36">
        <v>15000</v>
      </c>
      <c r="J16" s="36">
        <v>0</v>
      </c>
      <c r="K16" s="36">
        <v>8313.1</v>
      </c>
      <c r="L16" s="37">
        <f t="shared" si="2"/>
        <v>0</v>
      </c>
      <c r="M16" s="38">
        <f t="shared" si="1"/>
        <v>0.55420666666666674</v>
      </c>
    </row>
    <row r="17" spans="2:13" x14ac:dyDescent="0.2">
      <c r="B17" s="32"/>
      <c r="C17" s="33"/>
      <c r="D17" s="34"/>
      <c r="E17" s="29">
        <v>5620</v>
      </c>
      <c r="F17" s="30" t="s">
        <v>30</v>
      </c>
      <c r="G17" s="35">
        <f t="shared" si="0"/>
        <v>0</v>
      </c>
      <c r="H17" s="36">
        <v>0</v>
      </c>
      <c r="I17" s="36">
        <v>510000</v>
      </c>
      <c r="J17" s="36">
        <v>0</v>
      </c>
      <c r="K17" s="36">
        <v>350087.27</v>
      </c>
      <c r="L17" s="37">
        <f t="shared" si="2"/>
        <v>0</v>
      </c>
      <c r="M17" s="38">
        <f t="shared" si="1"/>
        <v>0.68644562745098048</v>
      </c>
    </row>
    <row r="18" spans="2:13" x14ac:dyDescent="0.2">
      <c r="B18" s="32"/>
      <c r="C18" s="33"/>
      <c r="D18" s="34"/>
      <c r="E18" s="29">
        <v>5640</v>
      </c>
      <c r="F18" s="30" t="s">
        <v>31</v>
      </c>
      <c r="G18" s="35">
        <f t="shared" si="0"/>
        <v>0</v>
      </c>
      <c r="H18" s="36">
        <v>0</v>
      </c>
      <c r="I18" s="36">
        <v>50000</v>
      </c>
      <c r="J18" s="36">
        <v>0</v>
      </c>
      <c r="K18" s="36">
        <v>35121</v>
      </c>
      <c r="L18" s="37">
        <f t="shared" si="2"/>
        <v>0</v>
      </c>
      <c r="M18" s="38">
        <f t="shared" si="1"/>
        <v>0.70242000000000004</v>
      </c>
    </row>
    <row r="19" spans="2:13" x14ac:dyDescent="0.2">
      <c r="B19" s="32"/>
      <c r="C19" s="33"/>
      <c r="D19" s="34"/>
      <c r="E19" s="29">
        <v>5650</v>
      </c>
      <c r="F19" s="30" t="s">
        <v>32</v>
      </c>
      <c r="G19" s="35">
        <f t="shared" si="0"/>
        <v>0</v>
      </c>
      <c r="H19" s="36">
        <v>0</v>
      </c>
      <c r="I19" s="36">
        <v>15000</v>
      </c>
      <c r="J19" s="36">
        <v>0</v>
      </c>
      <c r="K19" s="36">
        <v>10294.11</v>
      </c>
      <c r="L19" s="37">
        <f t="shared" si="2"/>
        <v>0</v>
      </c>
      <c r="M19" s="38">
        <f t="shared" si="1"/>
        <v>0.68627400000000005</v>
      </c>
    </row>
    <row r="20" spans="2:13" x14ac:dyDescent="0.2">
      <c r="B20" s="32"/>
      <c r="C20" s="33"/>
      <c r="D20" s="34"/>
      <c r="E20" s="29">
        <v>5810</v>
      </c>
      <c r="F20" s="30" t="s">
        <v>33</v>
      </c>
      <c r="G20" s="35">
        <f t="shared" si="0"/>
        <v>0</v>
      </c>
      <c r="H20" s="36">
        <v>0</v>
      </c>
      <c r="I20" s="36">
        <v>1</v>
      </c>
      <c r="J20" s="36">
        <v>0</v>
      </c>
      <c r="K20" s="36">
        <v>0</v>
      </c>
      <c r="L20" s="37">
        <f t="shared" si="2"/>
        <v>0</v>
      </c>
      <c r="M20" s="38">
        <f t="shared" si="1"/>
        <v>0</v>
      </c>
    </row>
    <row r="21" spans="2:13" x14ac:dyDescent="0.2">
      <c r="B21" s="32"/>
      <c r="C21" s="33"/>
      <c r="D21" s="34"/>
      <c r="E21" s="29">
        <v>5910</v>
      </c>
      <c r="F21" s="30" t="s">
        <v>34</v>
      </c>
      <c r="G21" s="35">
        <f t="shared" si="0"/>
        <v>0</v>
      </c>
      <c r="H21" s="36">
        <v>0</v>
      </c>
      <c r="I21" s="36">
        <v>6000</v>
      </c>
      <c r="J21" s="36">
        <v>0</v>
      </c>
      <c r="K21" s="36">
        <v>0</v>
      </c>
      <c r="L21" s="37">
        <f t="shared" si="2"/>
        <v>0</v>
      </c>
      <c r="M21" s="38">
        <f t="shared" si="1"/>
        <v>0</v>
      </c>
    </row>
    <row r="22" spans="2:13" x14ac:dyDescent="0.2">
      <c r="B22" s="32"/>
      <c r="C22" s="33"/>
      <c r="D22" s="34"/>
      <c r="E22" s="29">
        <v>5950</v>
      </c>
      <c r="F22" s="30" t="s">
        <v>35</v>
      </c>
      <c r="G22" s="35">
        <f t="shared" si="0"/>
        <v>0</v>
      </c>
      <c r="H22" s="36">
        <v>0</v>
      </c>
      <c r="I22" s="36">
        <v>1</v>
      </c>
      <c r="J22" s="36">
        <v>0</v>
      </c>
      <c r="K22" s="36">
        <v>0</v>
      </c>
      <c r="L22" s="37">
        <f t="shared" si="2"/>
        <v>0</v>
      </c>
      <c r="M22" s="38">
        <f t="shared" si="1"/>
        <v>0</v>
      </c>
    </row>
    <row r="23" spans="2:13" x14ac:dyDescent="0.2">
      <c r="B23" s="32"/>
      <c r="C23" s="33"/>
      <c r="D23" s="34"/>
      <c r="E23" s="29">
        <v>5970</v>
      </c>
      <c r="F23" s="30" t="s">
        <v>36</v>
      </c>
      <c r="G23" s="35">
        <f t="shared" si="0"/>
        <v>0</v>
      </c>
      <c r="H23" s="36">
        <v>0</v>
      </c>
      <c r="I23" s="36">
        <v>50000</v>
      </c>
      <c r="J23" s="36">
        <v>0</v>
      </c>
      <c r="K23" s="36">
        <v>2516.1</v>
      </c>
      <c r="L23" s="37">
        <f t="shared" si="2"/>
        <v>0</v>
      </c>
      <c r="M23" s="38">
        <f t="shared" si="1"/>
        <v>5.0321999999999999E-2</v>
      </c>
    </row>
    <row r="24" spans="2:13" x14ac:dyDescent="0.2">
      <c r="B24" s="32"/>
      <c r="C24" s="33"/>
      <c r="D24" s="34"/>
      <c r="E24" s="39"/>
      <c r="F24" s="40"/>
      <c r="G24" s="44"/>
      <c r="H24" s="44"/>
      <c r="I24" s="44"/>
      <c r="J24" s="44"/>
      <c r="K24" s="44"/>
      <c r="L24" s="41"/>
      <c r="M24" s="42"/>
    </row>
    <row r="25" spans="2:13" x14ac:dyDescent="0.2">
      <c r="B25" s="32"/>
      <c r="C25" s="33"/>
      <c r="D25" s="27"/>
      <c r="E25" s="43"/>
      <c r="F25" s="27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67" t="s">
        <v>13</v>
      </c>
      <c r="C26" s="68"/>
      <c r="D26" s="68"/>
      <c r="E26" s="68"/>
      <c r="F26" s="68"/>
      <c r="G26" s="7">
        <f>SUM(G9:G23)</f>
        <v>3</v>
      </c>
      <c r="H26" s="7">
        <f>SUM(H9:H23)</f>
        <v>3</v>
      </c>
      <c r="I26" s="7">
        <f>SUM(I9:I23)</f>
        <v>1998005</v>
      </c>
      <c r="J26" s="7">
        <f>SUM(J9:J23)</f>
        <v>0</v>
      </c>
      <c r="K26" s="7">
        <f>SUM(K9:K23)</f>
        <v>966217.35</v>
      </c>
      <c r="L26" s="8">
        <f>IFERROR(K26/H26,0)</f>
        <v>322072.45</v>
      </c>
      <c r="M26" s="9">
        <f>IFERROR(K26/I26,0)</f>
        <v>0.48359105707943673</v>
      </c>
    </row>
    <row r="27" spans="2:13" ht="4.9000000000000004" customHeight="1" x14ac:dyDescent="0.2">
      <c r="B27" s="32"/>
      <c r="C27" s="33"/>
      <c r="D27" s="27"/>
      <c r="E27" s="43"/>
      <c r="F27" s="27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69" t="s">
        <v>14</v>
      </c>
      <c r="C28" s="70"/>
      <c r="D28" s="70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25"/>
      <c r="C29" s="52" t="s">
        <v>15</v>
      </c>
      <c r="D29" s="52"/>
      <c r="E29" s="21"/>
      <c r="F29" s="26"/>
      <c r="G29" s="27"/>
      <c r="H29" s="27"/>
      <c r="I29" s="27"/>
      <c r="J29" s="27"/>
      <c r="K29" s="27"/>
      <c r="L29" s="27"/>
      <c r="M29" s="28"/>
    </row>
    <row r="30" spans="2:13" ht="6" customHeight="1" x14ac:dyDescent="0.2">
      <c r="B30" s="45"/>
      <c r="C30" s="46"/>
      <c r="D30" s="46"/>
      <c r="E30" s="39"/>
      <c r="F30" s="46"/>
      <c r="G30" s="27"/>
      <c r="H30" s="27"/>
      <c r="I30" s="27"/>
      <c r="J30" s="27"/>
      <c r="K30" s="27"/>
      <c r="L30" s="27"/>
      <c r="M30" s="28"/>
    </row>
    <row r="31" spans="2:13" x14ac:dyDescent="0.2">
      <c r="B31" s="32" t="s">
        <v>20</v>
      </c>
      <c r="C31" s="33"/>
      <c r="D31" s="27" t="s">
        <v>21</v>
      </c>
      <c r="E31" s="43">
        <v>6130</v>
      </c>
      <c r="F31" s="27" t="s">
        <v>37</v>
      </c>
      <c r="G31" s="35">
        <f>+H31</f>
        <v>5159488</v>
      </c>
      <c r="H31" s="36">
        <v>5159488</v>
      </c>
      <c r="I31" s="36">
        <v>15359488</v>
      </c>
      <c r="J31" s="36">
        <v>0</v>
      </c>
      <c r="K31" s="36">
        <v>5930653.7999999998</v>
      </c>
      <c r="L31" s="37">
        <f>IFERROR(K31/H31,0)</f>
        <v>1.1494655671260403</v>
      </c>
      <c r="M31" s="38">
        <f>IFERROR(K31/I31,0)</f>
        <v>0.38612314420897365</v>
      </c>
    </row>
    <row r="32" spans="2:13" ht="22.5" x14ac:dyDescent="0.2">
      <c r="B32" s="32"/>
      <c r="C32" s="33"/>
      <c r="D32" s="27"/>
      <c r="E32" s="43">
        <v>6140</v>
      </c>
      <c r="F32" s="27" t="s">
        <v>38</v>
      </c>
      <c r="G32" s="35">
        <f>+H32</f>
        <v>0</v>
      </c>
      <c r="H32" s="36">
        <v>0</v>
      </c>
      <c r="I32" s="36">
        <v>9000000</v>
      </c>
      <c r="J32" s="36">
        <v>0</v>
      </c>
      <c r="K32" s="36">
        <v>9000000</v>
      </c>
      <c r="L32" s="37">
        <f>IFERROR(K32/H32,0)</f>
        <v>0</v>
      </c>
      <c r="M32" s="38">
        <f>IFERROR(K32/I32,0)</f>
        <v>1</v>
      </c>
    </row>
    <row r="33" spans="2:13" x14ac:dyDescent="0.2">
      <c r="B33" s="32"/>
      <c r="C33" s="33"/>
      <c r="D33" s="27"/>
      <c r="E33" s="43">
        <v>6150</v>
      </c>
      <c r="F33" s="27" t="s">
        <v>39</v>
      </c>
      <c r="G33" s="35">
        <f>+H33</f>
        <v>0</v>
      </c>
      <c r="H33" s="36">
        <v>0</v>
      </c>
      <c r="I33" s="36">
        <v>1</v>
      </c>
      <c r="J33" s="36">
        <v>0</v>
      </c>
      <c r="K33" s="36">
        <v>0</v>
      </c>
      <c r="L33" s="37">
        <f>IFERROR(K33/H33,0)</f>
        <v>0</v>
      </c>
      <c r="M33" s="38">
        <f>IFERROR(K33/I33,0)</f>
        <v>0</v>
      </c>
    </row>
    <row r="34" spans="2:13" x14ac:dyDescent="0.2">
      <c r="B34" s="32"/>
      <c r="C34" s="33"/>
      <c r="D34" s="27"/>
      <c r="E34" s="43">
        <v>6220</v>
      </c>
      <c r="F34" s="27" t="s">
        <v>40</v>
      </c>
      <c r="G34" s="35">
        <f>+H34</f>
        <v>1</v>
      </c>
      <c r="H34" s="36">
        <v>1</v>
      </c>
      <c r="I34" s="36">
        <v>160001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ht="22.5" x14ac:dyDescent="0.2">
      <c r="B35" s="32"/>
      <c r="C35" s="33"/>
      <c r="D35" s="27"/>
      <c r="E35" s="43">
        <v>6310</v>
      </c>
      <c r="F35" s="27" t="s">
        <v>41</v>
      </c>
      <c r="G35" s="35">
        <f>+H35</f>
        <v>1</v>
      </c>
      <c r="H35" s="36">
        <v>1</v>
      </c>
      <c r="I35" s="36">
        <v>3500001</v>
      </c>
      <c r="J35" s="36">
        <v>0</v>
      </c>
      <c r="K35" s="36">
        <v>0</v>
      </c>
      <c r="L35" s="37">
        <f>IFERROR(K35/H35,0)</f>
        <v>0</v>
      </c>
      <c r="M35" s="38">
        <f>IFERROR(K35/I35,0)</f>
        <v>0</v>
      </c>
    </row>
    <row r="36" spans="2:13" x14ac:dyDescent="0.2">
      <c r="B36" s="32"/>
      <c r="C36" s="33"/>
      <c r="D36" s="27"/>
      <c r="E36" s="43"/>
      <c r="F36" s="27"/>
      <c r="G36" s="44"/>
      <c r="H36" s="44"/>
      <c r="I36" s="44"/>
      <c r="J36" s="44"/>
      <c r="K36" s="44"/>
      <c r="L36" s="41"/>
      <c r="M36" s="42"/>
    </row>
    <row r="37" spans="2:13" x14ac:dyDescent="0.2">
      <c r="B37" s="47"/>
      <c r="C37" s="48"/>
      <c r="D37" s="49"/>
      <c r="E37" s="50"/>
      <c r="F37" s="49"/>
      <c r="G37" s="49"/>
      <c r="H37" s="49"/>
      <c r="I37" s="49"/>
      <c r="J37" s="49"/>
      <c r="K37" s="49"/>
      <c r="L37" s="49"/>
      <c r="M37" s="51"/>
    </row>
    <row r="38" spans="2:13" x14ac:dyDescent="0.2">
      <c r="B38" s="67" t="s">
        <v>16</v>
      </c>
      <c r="C38" s="68"/>
      <c r="D38" s="68"/>
      <c r="E38" s="68"/>
      <c r="F38" s="68"/>
      <c r="G38" s="7">
        <f>SUM(G31:G35)</f>
        <v>5159490</v>
      </c>
      <c r="H38" s="7">
        <f>SUM(H31:H35)</f>
        <v>5159490</v>
      </c>
      <c r="I38" s="7">
        <f>SUM(I31:I35)</f>
        <v>28019491</v>
      </c>
      <c r="J38" s="7">
        <f>SUM(J31:J35)</f>
        <v>0</v>
      </c>
      <c r="K38" s="7">
        <f>SUM(K31:K35)</f>
        <v>14930653.800000001</v>
      </c>
      <c r="L38" s="8">
        <f>IFERROR(K38/H38,0)</f>
        <v>2.8938235755859592</v>
      </c>
      <c r="M38" s="9">
        <f>IFERROR(K38/I38,0)</f>
        <v>0.53286670339586117</v>
      </c>
    </row>
    <row r="39" spans="2:13" x14ac:dyDescent="0.2">
      <c r="B39" s="4"/>
      <c r="C39" s="5"/>
      <c r="D39" s="2"/>
      <c r="E39" s="6"/>
      <c r="F39" s="2"/>
      <c r="G39" s="2"/>
      <c r="H39" s="2"/>
      <c r="I39" s="2"/>
      <c r="J39" s="2"/>
      <c r="K39" s="2"/>
      <c r="L39" s="2"/>
      <c r="M39" s="3"/>
    </row>
    <row r="40" spans="2:13" x14ac:dyDescent="0.2">
      <c r="B40" s="53" t="s">
        <v>17</v>
      </c>
      <c r="C40" s="54"/>
      <c r="D40" s="54"/>
      <c r="E40" s="54"/>
      <c r="F40" s="54"/>
      <c r="G40" s="10">
        <f>+G26+G38</f>
        <v>5159493</v>
      </c>
      <c r="H40" s="10">
        <f>+H26+H38</f>
        <v>5159493</v>
      </c>
      <c r="I40" s="10">
        <f>+I26+I38</f>
        <v>30017496</v>
      </c>
      <c r="J40" s="10">
        <f>+J26+J38</f>
        <v>0</v>
      </c>
      <c r="K40" s="10">
        <f>+K26+K38</f>
        <v>15896871.15</v>
      </c>
      <c r="L40" s="11">
        <f>IFERROR(K40/H40,0)</f>
        <v>3.0810917177327308</v>
      </c>
      <c r="M40" s="12">
        <f>IFERROR(K40/I40,0)</f>
        <v>0.52958684994910965</v>
      </c>
    </row>
    <row r="41" spans="2:13" x14ac:dyDescent="0.2">
      <c r="B41" s="13"/>
      <c r="C41" s="14"/>
      <c r="D41" s="14"/>
      <c r="E41" s="15"/>
      <c r="F41" s="14"/>
      <c r="G41" s="14"/>
      <c r="H41" s="14"/>
      <c r="I41" s="14"/>
      <c r="J41" s="14"/>
      <c r="K41" s="14"/>
      <c r="L41" s="14"/>
      <c r="M41" s="16"/>
    </row>
    <row r="42" spans="2:13" ht="15" x14ac:dyDescent="0.25">
      <c r="B42" s="17" t="s">
        <v>18</v>
      </c>
      <c r="C42" s="17"/>
      <c r="D42" s="18"/>
      <c r="E42" s="19"/>
      <c r="F42" s="18"/>
      <c r="G42" s="18"/>
      <c r="H42" s="18"/>
    </row>
  </sheetData>
  <mergeCells count="20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40:F40"/>
    <mergeCell ref="K3:K5"/>
    <mergeCell ref="L3:M3"/>
    <mergeCell ref="L4:L5"/>
    <mergeCell ref="M4:M5"/>
    <mergeCell ref="B6:D6"/>
    <mergeCell ref="J6:K6"/>
    <mergeCell ref="B26:F26"/>
    <mergeCell ref="B28:D28"/>
    <mergeCell ref="B38:F3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Server</cp:lastModifiedBy>
  <cp:lastPrinted>2024-01-25T14:47:15Z</cp:lastPrinted>
  <dcterms:created xsi:type="dcterms:W3CDTF">2020-08-06T19:52:58Z</dcterms:created>
  <dcterms:modified xsi:type="dcterms:W3CDTF">2024-02-09T16:45:30Z</dcterms:modified>
</cp:coreProperties>
</file>