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3\"/>
    </mc:Choice>
  </mc:AlternateContent>
  <xr:revisionPtr revIDLastSave="0" documentId="13_ncr:1_{1321D8EA-9683-41C4-995A-8104FBCE176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23" i="4" l="1"/>
  <c r="G24" i="4"/>
  <c r="G25" i="4"/>
  <c r="G26" i="4"/>
  <c r="G27" i="4"/>
  <c r="G28" i="4"/>
  <c r="G29" i="4"/>
  <c r="G22" i="4"/>
  <c r="D23" i="4"/>
  <c r="D24" i="4"/>
  <c r="D25" i="4"/>
  <c r="D26" i="4"/>
  <c r="D27" i="4"/>
  <c r="D28" i="4"/>
  <c r="D29" i="4"/>
  <c r="D22" i="4"/>
  <c r="F21" i="4"/>
  <c r="E21" i="4"/>
  <c r="C21" i="4"/>
  <c r="B21" i="4"/>
  <c r="G38" i="4"/>
  <c r="D38" i="4"/>
  <c r="F37" i="4"/>
  <c r="E37" i="4"/>
  <c r="C37" i="4"/>
  <c r="B37" i="4"/>
  <c r="G21" i="4" l="1"/>
  <c r="D21" i="4"/>
  <c r="G37" i="4"/>
  <c r="D37" i="4"/>
  <c r="G35" i="4"/>
  <c r="G34" i="4"/>
  <c r="G33" i="4"/>
  <c r="D35" i="4"/>
  <c r="D34" i="4"/>
  <c r="D33" i="4"/>
  <c r="G11" i="4"/>
  <c r="G10" i="4"/>
  <c r="G9" i="4"/>
  <c r="D11" i="4"/>
  <c r="D10" i="4"/>
  <c r="D9" i="4"/>
  <c r="E40" i="4" l="1"/>
  <c r="D40" i="4"/>
  <c r="G31" i="4"/>
  <c r="G40" i="4" s="1"/>
  <c r="F31" i="4"/>
  <c r="F40" i="4" s="1"/>
  <c r="E31" i="4"/>
  <c r="D31" i="4"/>
  <c r="C31" i="4"/>
  <c r="C40" i="4" s="1"/>
  <c r="B31" i="4"/>
  <c r="B40" i="4" s="1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<sst xmlns="http://schemas.openxmlformats.org/spreadsheetml/2006/main" count="63" uniqueCount="40">
  <si>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</si>
  <si>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</si>
  <si>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</si>
  <si>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</si>
  <si>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</si>
  <si>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</si>
  <si>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</si>
  <si>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</si>
  <si>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</si>
  <si>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</si>
  <si>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</si>
  <si>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</si>
  <si>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</si>
  <si>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</si>
  <si>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</si>
  <si>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</si>
  <si>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</si>
  <si>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</si>
  <si>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</si>
  <si>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</si>
  <si>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</si>
  <si>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</si>
  <si>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</si>
  <si>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</si>
  <si>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</si>
  <si>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</si>
  <si>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</si>
  <si>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</si>
  <si>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</si>
  <si>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</si>
  <si>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</si>
  <si>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</si>
  <si>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</si>
  <si>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</si>
  <si>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</si>
  <si>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</si>
  <si>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</si>
  <si>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</si>
  <si>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</t>
  </si>
  <si>
    <t>SISTEMA MUNICIPAL DE AGUA POTABLE Y ALCANTARILLADO DE MOROLEON
Estado Analítico de Ingresos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</si>
</sst>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9" fillId="0" borderId="4" xfId="8" applyNumberFormat="1" applyFont="1" applyBorder="1" applyAlignment="1" applyProtection="1">
      <alignment vertical="top"/>
      <protection locked="0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3" xfId="5" xr:uid="{00000000-0005-0000-0000-000004000000}"/>
    <cellStyle name="Millares 2 3 2" xfId="20" xr:uid="{00000000-0005-0000-0000-000004000000}"/>
    <cellStyle name="Millares 2 4" xfId="18" xr:uid="{00000000-0005-0000-0000-000002000000}"/>
    <cellStyle name="Millares 3" xfId="6" xr:uid="{00000000-0005-0000-0000-000005000000}"/>
    <cellStyle name="Millares 3 2" xfId="21" xr:uid="{00000000-0005-0000-0000-000005000000}"/>
    <cellStyle name="Moneda 2" xfId="7" xr:uid="{00000000-0005-0000-0000-000006000000}"/>
    <cellStyle name="Moneda 2 2" xfId="22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3" xfId="24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topLeftCell="A7" zoomScaleNormal="100" workbookViewId="0">
      <selection activeCell="E22" sqref="E22:F29"/>
    </sheetView>
  </sheetViews>
  <sheetFormatPr baseColWidth="10" defaultColWidth="12" defaultRowHeight="11.25" x14ac:dyDescent="0.2"/>
  <cols>
    <col min="1" max="1" width="62.5" style="2" customWidth="1"/>
    <col min="2" max="7" width="15.3320312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29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</row>
    <row r="6" spans="1:7" x14ac:dyDescent="0.2">
      <c r="A6" s="33" t="s">
        <v>15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</row>
    <row r="7" spans="1:7" x14ac:dyDescent="0.2">
      <c r="A7" s="32" t="s">
        <v>16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</row>
    <row r="8" spans="1:7" x14ac:dyDescent="0.2">
      <c r="A8" s="32" t="s">
        <v>17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</row>
    <row r="9" spans="1:7" x14ac:dyDescent="0.2">
      <c r="A9" s="32" t="s">
        <v>18</v>
      </c>
      <c r="B9" s="42">
        <v>1240668</v>
      </c>
      <c r="C9" s="42">
        <v>788685</v>
      </c>
      <c r="D9" s="42">
        <f t="shared" ref="D9:D11" si="0">B9+C9</f>
        <v>2029353</v>
      </c>
      <c r="E9" s="42">
        <v>3027699.08</v>
      </c>
      <c r="F9" s="42">
        <v>2325973.94</v>
      </c>
      <c r="G9" s="42">
        <f t="shared" ref="G9:G11" si="1">F9-B9</f>
        <v>1085305.94</v>
      </c>
    </row>
    <row r="10" spans="1:7" x14ac:dyDescent="0.2">
      <c r="A10" s="33" t="s">
        <v>19</v>
      </c>
      <c r="B10" s="42">
        <v>0</v>
      </c>
      <c r="C10" s="42">
        <v>0</v>
      </c>
      <c r="D10" s="42">
        <f t="shared" si="0"/>
        <v>0</v>
      </c>
      <c r="E10" s="42">
        <v>0</v>
      </c>
      <c r="F10" s="42">
        <v>0</v>
      </c>
      <c r="G10" s="42">
        <f t="shared" si="1"/>
        <v>0</v>
      </c>
    </row>
    <row r="11" spans="1:7" x14ac:dyDescent="0.2">
      <c r="A11" s="32" t="s">
        <v>20</v>
      </c>
      <c r="B11" s="42">
        <v>48930433</v>
      </c>
      <c r="C11" s="42">
        <v>3584568</v>
      </c>
      <c r="D11" s="42">
        <f t="shared" si="0"/>
        <v>52515001</v>
      </c>
      <c r="E11" s="42">
        <v>43251723.229999997</v>
      </c>
      <c r="F11" s="42">
        <v>43251724.619999997</v>
      </c>
      <c r="G11" s="42">
        <f t="shared" si="1"/>
        <v>-5678708.3800000027</v>
      </c>
    </row>
    <row r="12" spans="1:7" ht="22.5" x14ac:dyDescent="0.2">
      <c r="A12" s="32" t="s">
        <v>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ht="22.5" x14ac:dyDescent="0.2">
      <c r="A13" s="32" t="s">
        <v>22</v>
      </c>
      <c r="B13" s="39">
        <v>6400000</v>
      </c>
      <c r="C13" s="39">
        <v>0</v>
      </c>
      <c r="D13" s="39">
        <v>6400000</v>
      </c>
      <c r="E13" s="39">
        <v>0</v>
      </c>
      <c r="F13" s="39">
        <v>0</v>
      </c>
      <c r="G13" s="39">
        <v>-6400000</v>
      </c>
    </row>
    <row r="14" spans="1:7" x14ac:dyDescent="0.2">
      <c r="A14" s="32" t="s">
        <v>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56571101</v>
      </c>
      <c r="C16" s="37">
        <f t="shared" ref="C16:G16" si="2">SUM(C5:C14)</f>
        <v>4373253</v>
      </c>
      <c r="D16" s="37">
        <f t="shared" si="2"/>
        <v>60944354</v>
      </c>
      <c r="E16" s="37">
        <f t="shared" si="2"/>
        <v>46279422.309999995</v>
      </c>
      <c r="F16" s="37">
        <f t="shared" si="2"/>
        <v>45577698.559999995</v>
      </c>
      <c r="G16" s="13">
        <f t="shared" si="2"/>
        <v>-10993402.440000003</v>
      </c>
    </row>
    <row r="17" spans="1:7" x14ac:dyDescent="0.2">
      <c r="A17" s="17"/>
      <c r="B17" s="18"/>
      <c r="C17" s="18"/>
      <c r="D17" s="21"/>
      <c r="E17" s="19" t="s">
        <v>25</v>
      </c>
      <c r="F17" s="22"/>
      <c r="G17" s="16">
        <v>0</v>
      </c>
    </row>
    <row r="18" spans="1:7" ht="10.5" customHeight="1" x14ac:dyDescent="0.2">
      <c r="A18" s="27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13">
        <f>SUM(B22:B29)</f>
        <v>0</v>
      </c>
      <c r="C21" s="13">
        <f>SUM(C22:C29)</f>
        <v>0</v>
      </c>
      <c r="D21" s="13">
        <f>+B21+C21</f>
        <v>0</v>
      </c>
      <c r="E21" s="13">
        <f t="shared" ref="E21:F21" si="3">SUM(E22:E29)</f>
        <v>0</v>
      </c>
      <c r="F21" s="13">
        <f t="shared" si="3"/>
        <v>0</v>
      </c>
      <c r="G21" s="13">
        <f>+F21-B21</f>
        <v>0</v>
      </c>
    </row>
    <row r="22" spans="1:7" x14ac:dyDescent="0.2">
      <c r="A22" s="35" t="s">
        <v>14</v>
      </c>
      <c r="B22" s="14">
        <v>0</v>
      </c>
      <c r="C22" s="14">
        <v>0</v>
      </c>
      <c r="D22" s="14">
        <f>+B22+C22</f>
        <v>0</v>
      </c>
      <c r="E22" s="14">
        <v>0</v>
      </c>
      <c r="F22" s="14">
        <v>0</v>
      </c>
      <c r="G22" s="14">
        <f>+F22-B22</f>
        <v>0</v>
      </c>
    </row>
    <row r="23" spans="1:7" x14ac:dyDescent="0.2">
      <c r="A23" s="35" t="s">
        <v>15</v>
      </c>
      <c r="B23" s="14">
        <v>0</v>
      </c>
      <c r="C23" s="14">
        <v>0</v>
      </c>
      <c r="D23" s="14">
        <f t="shared" ref="D23:D29" si="4">+B23+C23</f>
        <v>0</v>
      </c>
      <c r="E23" s="14">
        <v>0</v>
      </c>
      <c r="F23" s="14">
        <v>0</v>
      </c>
      <c r="G23" s="14">
        <f t="shared" ref="G23:G29" si="5">+F23-B23</f>
        <v>0</v>
      </c>
    </row>
    <row r="24" spans="1:7" x14ac:dyDescent="0.2">
      <c r="A24" s="35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35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x14ac:dyDescent="0.2">
      <c r="A26" s="35" t="s">
        <v>28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x14ac:dyDescent="0.2">
      <c r="A27" s="35" t="s">
        <v>29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ht="22.5" x14ac:dyDescent="0.2">
      <c r="A28" s="35" t="s">
        <v>30</v>
      </c>
      <c r="B28" s="14">
        <v>0</v>
      </c>
      <c r="C28" s="14">
        <v>0</v>
      </c>
      <c r="D28" s="14">
        <f t="shared" si="4"/>
        <v>0</v>
      </c>
      <c r="E28" s="14">
        <v>0</v>
      </c>
      <c r="F28" s="14">
        <v>0</v>
      </c>
      <c r="G28" s="14">
        <f t="shared" si="5"/>
        <v>0</v>
      </c>
    </row>
    <row r="29" spans="1:7" ht="22.5" x14ac:dyDescent="0.2">
      <c r="A29" s="35" t="s">
        <v>22</v>
      </c>
      <c r="B29" s="14">
        <v>0</v>
      </c>
      <c r="C29" s="14">
        <v>0</v>
      </c>
      <c r="D29" s="14">
        <f t="shared" si="4"/>
        <v>0</v>
      </c>
      <c r="E29" s="14">
        <v>0</v>
      </c>
      <c r="F29" s="14">
        <v>0</v>
      </c>
      <c r="G29" s="14">
        <f t="shared" si="5"/>
        <v>0</v>
      </c>
    </row>
    <row r="30" spans="1:7" x14ac:dyDescent="0.2">
      <c r="A30" s="35"/>
      <c r="B30" s="14"/>
      <c r="C30" s="14"/>
      <c r="D30" s="14"/>
      <c r="E30" s="14"/>
      <c r="F30" s="14"/>
      <c r="G30" s="14"/>
    </row>
    <row r="31" spans="1:7" ht="33.75" x14ac:dyDescent="0.2">
      <c r="A31" s="36" t="s">
        <v>37</v>
      </c>
      <c r="B31" s="15">
        <f>SUM(B32:B35)</f>
        <v>56571101</v>
      </c>
      <c r="C31" s="15">
        <f t="shared" ref="C31:G31" si="6">SUM(C32:C35)</f>
        <v>4373253</v>
      </c>
      <c r="D31" s="15">
        <f t="shared" si="6"/>
        <v>60944354</v>
      </c>
      <c r="E31" s="15">
        <f t="shared" si="6"/>
        <v>46279422.309999995</v>
      </c>
      <c r="F31" s="15">
        <f t="shared" si="6"/>
        <v>45577698.559999995</v>
      </c>
      <c r="G31" s="15">
        <f t="shared" si="6"/>
        <v>-10993402.440000003</v>
      </c>
    </row>
    <row r="32" spans="1:7" x14ac:dyDescent="0.2">
      <c r="A32" s="35" t="s">
        <v>15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</row>
    <row r="33" spans="1:7" x14ac:dyDescent="0.2">
      <c r="A33" s="35" t="s">
        <v>31</v>
      </c>
      <c r="B33" s="43">
        <v>1240668</v>
      </c>
      <c r="C33" s="43">
        <v>788685</v>
      </c>
      <c r="D33" s="43">
        <f>B33+C33</f>
        <v>2029353</v>
      </c>
      <c r="E33" s="43">
        <v>3027699.08</v>
      </c>
      <c r="F33" s="43">
        <v>2325973.94</v>
      </c>
      <c r="G33" s="43">
        <f t="shared" ref="G33:G35" si="7">F33-B33</f>
        <v>1085305.94</v>
      </c>
    </row>
    <row r="34" spans="1:7" ht="22.5" x14ac:dyDescent="0.2">
      <c r="A34" s="35" t="s">
        <v>32</v>
      </c>
      <c r="B34" s="43">
        <v>48930433</v>
      </c>
      <c r="C34" s="43">
        <v>3584568</v>
      </c>
      <c r="D34" s="43">
        <f>B34+C34</f>
        <v>52515001</v>
      </c>
      <c r="E34" s="43">
        <v>43251723.229999997</v>
      </c>
      <c r="F34" s="43">
        <v>43251724.619999997</v>
      </c>
      <c r="G34" s="43">
        <f t="shared" si="7"/>
        <v>-5678708.3800000027</v>
      </c>
    </row>
    <row r="35" spans="1:7" ht="22.5" x14ac:dyDescent="0.2">
      <c r="A35" s="35" t="s">
        <v>22</v>
      </c>
      <c r="B35" s="43">
        <v>6400000</v>
      </c>
      <c r="C35" s="43">
        <v>0</v>
      </c>
      <c r="D35" s="43">
        <f>B35+C35</f>
        <v>6400000</v>
      </c>
      <c r="E35" s="43">
        <v>0</v>
      </c>
      <c r="F35" s="43">
        <v>0</v>
      </c>
      <c r="G35" s="43">
        <f t="shared" si="7"/>
        <v>-6400000</v>
      </c>
    </row>
    <row r="36" spans="1:7" x14ac:dyDescent="0.2">
      <c r="A36" s="11"/>
      <c r="B36" s="14"/>
      <c r="C36" s="14"/>
      <c r="D36" s="14"/>
      <c r="E36" s="14"/>
      <c r="F36" s="14"/>
      <c r="G36" s="14"/>
    </row>
    <row r="37" spans="1:7" x14ac:dyDescent="0.2">
      <c r="A37" s="26" t="s">
        <v>33</v>
      </c>
      <c r="B37" s="15">
        <f>SUM(B38:B38)</f>
        <v>0</v>
      </c>
      <c r="C37" s="15">
        <f>SUM(C38:C38)</f>
        <v>0</v>
      </c>
      <c r="D37" s="15">
        <f>+B37+C37</f>
        <v>0</v>
      </c>
      <c r="E37" s="15">
        <f t="shared" ref="E37:F37" si="8">SUM(E38:E38)</f>
        <v>0</v>
      </c>
      <c r="F37" s="15">
        <f t="shared" si="8"/>
        <v>0</v>
      </c>
      <c r="G37" s="15">
        <f>+F37-B37</f>
        <v>0</v>
      </c>
    </row>
    <row r="38" spans="1:7" x14ac:dyDescent="0.2">
      <c r="A38" s="35" t="s">
        <v>23</v>
      </c>
      <c r="B38" s="15">
        <v>0</v>
      </c>
      <c r="C38" s="15">
        <v>0</v>
      </c>
      <c r="D38" s="15">
        <f>+B38+C38</f>
        <v>0</v>
      </c>
      <c r="E38" s="15">
        <v>0</v>
      </c>
      <c r="F38" s="15">
        <v>0</v>
      </c>
      <c r="G38" s="15">
        <f>+F38-B38</f>
        <v>0</v>
      </c>
    </row>
    <row r="39" spans="1:7" x14ac:dyDescent="0.2">
      <c r="A39" s="35"/>
      <c r="B39" s="15"/>
      <c r="C39" s="15"/>
      <c r="D39" s="15"/>
      <c r="E39" s="15"/>
      <c r="F39" s="15"/>
      <c r="G39" s="15"/>
    </row>
    <row r="40" spans="1:7" x14ac:dyDescent="0.2">
      <c r="A40" s="12" t="s">
        <v>24</v>
      </c>
      <c r="B40" s="37">
        <f>+B31</f>
        <v>56571101</v>
      </c>
      <c r="C40" s="37">
        <f t="shared" ref="C40:G40" si="9">+C31</f>
        <v>4373253</v>
      </c>
      <c r="D40" s="37">
        <f t="shared" si="9"/>
        <v>60944354</v>
      </c>
      <c r="E40" s="37">
        <f t="shared" si="9"/>
        <v>46279422.309999995</v>
      </c>
      <c r="F40" s="37">
        <f t="shared" si="9"/>
        <v>45577698.559999995</v>
      </c>
      <c r="G40" s="13">
        <f t="shared" si="9"/>
        <v>-10993402.440000003</v>
      </c>
    </row>
    <row r="41" spans="1:7" x14ac:dyDescent="0.2">
      <c r="A41" s="17"/>
      <c r="B41" s="18"/>
      <c r="C41" s="18"/>
      <c r="D41" s="18"/>
      <c r="E41" s="19" t="s">
        <v>25</v>
      </c>
      <c r="F41" s="20"/>
      <c r="G41" s="16">
        <v>0</v>
      </c>
    </row>
    <row r="42" spans="1:7" x14ac:dyDescent="0.2">
      <c r="A42" s="40" t="s">
        <v>38</v>
      </c>
    </row>
    <row r="43" spans="1:7" ht="22.5" x14ac:dyDescent="0.2">
      <c r="A43" s="23" t="s">
        <v>34</v>
      </c>
    </row>
    <row r="44" spans="1:7" x14ac:dyDescent="0.2">
      <c r="A44" s="24" t="s">
        <v>35</v>
      </c>
    </row>
    <row r="45" spans="1:7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4"/>
      <c r="B46" s="44"/>
      <c r="C46" s="44"/>
      <c r="D46" s="44"/>
      <c r="E46" s="44"/>
      <c r="F46" s="44"/>
      <c r="G46" s="44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rintOptions horizontalCentered="1"/>
  <pageMargins left="0.11811023622047245" right="0.11811023622047245" top="0.74803149606299213" bottom="0.74803149606299213" header="0.31496062992125984" footer="0.31496062992125984"/>
  <pageSetup scale="8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purl.org/dc/terms/"/>
    <ds:schemaRef ds:uri="0c865bf4-0f22-4e4d-b041-7b0c1657e5a8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2023-10-25T22:54:55Z</cp:lastPrinted>
  <dcterms:created xsi:type="dcterms:W3CDTF">2012-12-11T20:48:19Z</dcterms:created>
  <dcterms:modified xsi:type="dcterms:W3CDTF">2023-10-25T22:56:44Z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