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8251E492-C330-4140-A8AC-076902BE5BA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G16" i="4"/>
  <c r="G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<sst xmlns="http://schemas.openxmlformats.org/spreadsheetml/2006/main" count="99" uniqueCount="51">
  <si>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</si>
  <si>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</si>
  <si>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</si>
  <si>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</si>
  <si>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</si>
  <si>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</si>
  <si>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</si>
  <si>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</si>
  <si>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</si>
  <si>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</si>
  <si>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</si>
  <si>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</si>
  <si>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</si>
  <si>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</si>
  <si>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</si>
  <si>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</si>
  <si>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</si>
  <si>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</si>
  <si>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</si>
  <si>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</si>
  <si>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</si>
  <si>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</si>
  <si>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</si>
  <si>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</si>
  <si>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</si>
  <si>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</si>
  <si>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</si>
  <si>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</si>
  <si>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</si>
  <si>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</si>
  <si>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</si>
  <si>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</si>
  <si>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</si>
  <si>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</si>
  <si>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</si>
  <si>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</si>
  <si>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</si>
  <si>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</si>
  <si>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</si>
  <si>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</si>
  <si>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</si>
  <si>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</si>
  <si>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</si>
  <si>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</si>
  <si>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</si>
  <si>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</si>
  <si>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</si>
  <si>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</si>
  <si>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</si>
  <si>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</si>
  <si>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Municipal de Agua Potable y Alcantarillados de Moroleón, Gto.
Estado Analítico de Ingresos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</si>
</sst>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Normal="100" workbookViewId="0">
      <selection activeCell="B3" sqref="B1:G1048576"/>
    </sheetView>
  </sheetViews>
  <sheetFormatPr baseColWidth="10" defaultColWidth="12" defaultRowHeight="11.25" x14ac:dyDescent="0.2"/>
  <cols>
    <col min="1" max="1" width="62.5" style="2" customWidth="1"/>
    <col min="2" max="7" width="15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40" t="s">
        <v>14</v>
      </c>
      <c r="B2" s="38" t="s">
        <v>22</v>
      </c>
      <c r="C2" s="38"/>
      <c r="D2" s="38"/>
      <c r="E2" s="38"/>
      <c r="F2" s="38"/>
      <c r="G2" s="47" t="s">
        <v>19</v>
      </c>
    </row>
    <row r="3" spans="1:8" s="1" customFormat="1" ht="24.95" customHeight="1" x14ac:dyDescent="0.2">
      <c r="A3" s="41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8"/>
    </row>
    <row r="4" spans="1:8" s="1" customFormat="1" x14ac:dyDescent="0.2">
      <c r="A4" s="42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1240668</v>
      </c>
      <c r="C9" s="16">
        <v>788685</v>
      </c>
      <c r="D9" s="16">
        <f t="shared" si="0"/>
        <v>2029353</v>
      </c>
      <c r="E9" s="16">
        <v>1973460.74</v>
      </c>
      <c r="F9" s="16">
        <v>1973460.74</v>
      </c>
      <c r="G9" s="16">
        <f t="shared" si="1"/>
        <v>732792.74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48930433</v>
      </c>
      <c r="C11" s="16">
        <v>3584568</v>
      </c>
      <c r="D11" s="16">
        <f t="shared" si="2"/>
        <v>52515001</v>
      </c>
      <c r="E11" s="16">
        <v>29072045.329999998</v>
      </c>
      <c r="F11" s="16">
        <v>29072045.32</v>
      </c>
      <c r="G11" s="16">
        <f t="shared" si="3"/>
        <v>-19858387.68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6400000</v>
      </c>
      <c r="C13" s="16">
        <v>0</v>
      </c>
      <c r="D13" s="16">
        <f t="shared" si="2"/>
        <v>6400000</v>
      </c>
      <c r="E13" s="16">
        <v>0</v>
      </c>
      <c r="F13" s="16">
        <v>0</v>
      </c>
      <c r="G13" s="16">
        <f t="shared" si="3"/>
        <v>-6400000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56571101</v>
      </c>
      <c r="C16" s="17">
        <f t="shared" ref="C16:G16" si="6">SUM(C5:C14)</f>
        <v>4373253</v>
      </c>
      <c r="D16" s="17">
        <f t="shared" si="6"/>
        <v>60944354</v>
      </c>
      <c r="E16" s="17">
        <f t="shared" si="6"/>
        <v>31045506.069999997</v>
      </c>
      <c r="F16" s="10">
        <f t="shared" si="6"/>
        <v>31045506.059999999</v>
      </c>
      <c r="G16" s="11">
        <f t="shared" si="6"/>
        <v>-25525594.940000001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3" t="s">
        <v>23</v>
      </c>
      <c r="B18" s="38" t="s">
        <v>22</v>
      </c>
      <c r="C18" s="38"/>
      <c r="D18" s="38"/>
      <c r="E18" s="38"/>
      <c r="F18" s="38"/>
      <c r="G18" s="47" t="s">
        <v>19</v>
      </c>
      <c r="H18" s="30" t="s">
        <v>46</v>
      </c>
    </row>
    <row r="19" spans="1:8" ht="22.5" x14ac:dyDescent="0.2">
      <c r="A19" s="44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8"/>
      <c r="H19" s="30" t="s">
        <v>46</v>
      </c>
    </row>
    <row r="20" spans="1:8" x14ac:dyDescent="0.2">
      <c r="A20" s="4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56571101</v>
      </c>
      <c r="C31" s="20">
        <f t="shared" si="14"/>
        <v>4373253</v>
      </c>
      <c r="D31" s="20">
        <f t="shared" si="14"/>
        <v>60944354</v>
      </c>
      <c r="E31" s="20">
        <f t="shared" si="14"/>
        <v>31045506.069999997</v>
      </c>
      <c r="F31" s="20">
        <f t="shared" si="14"/>
        <v>31045506.059999999</v>
      </c>
      <c r="G31" s="20">
        <f t="shared" si="14"/>
        <v>-25525594.940000001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1240668</v>
      </c>
      <c r="C33" s="19">
        <v>788685</v>
      </c>
      <c r="D33" s="19">
        <f>B33+C33</f>
        <v>2029353</v>
      </c>
      <c r="E33" s="19">
        <v>1973460.74</v>
      </c>
      <c r="F33" s="19">
        <v>1973460.74</v>
      </c>
      <c r="G33" s="19">
        <f t="shared" ref="G33:G34" si="15">F33-B33</f>
        <v>732792.74</v>
      </c>
      <c r="H33" s="30" t="s">
        <v>40</v>
      </c>
    </row>
    <row r="34" spans="1:8" ht="22.5" x14ac:dyDescent="0.2">
      <c r="A34" s="35" t="s">
        <v>32</v>
      </c>
      <c r="B34" s="19">
        <v>48930433</v>
      </c>
      <c r="C34" s="19">
        <v>3584568</v>
      </c>
      <c r="D34" s="19">
        <f>B34+C34</f>
        <v>52515001</v>
      </c>
      <c r="E34" s="19">
        <v>29072045.329999998</v>
      </c>
      <c r="F34" s="19">
        <v>29072045.32</v>
      </c>
      <c r="G34" s="19">
        <f t="shared" si="15"/>
        <v>-19858387.68</v>
      </c>
      <c r="H34" s="30" t="s">
        <v>42</v>
      </c>
    </row>
    <row r="35" spans="1:8" ht="22.5" x14ac:dyDescent="0.2">
      <c r="A35" s="35" t="s">
        <v>26</v>
      </c>
      <c r="B35" s="19">
        <v>6400000</v>
      </c>
      <c r="C35" s="19">
        <v>0</v>
      </c>
      <c r="D35" s="19">
        <f>B35+C35</f>
        <v>6400000</v>
      </c>
      <c r="E35" s="19">
        <v>0</v>
      </c>
      <c r="F35" s="19">
        <v>0</v>
      </c>
      <c r="G35" s="19">
        <f t="shared" ref="G35" si="16">F35-B35</f>
        <v>-6400000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35"/>
      <c r="B39" s="19"/>
      <c r="C39" s="19"/>
      <c r="D39" s="19"/>
      <c r="E39" s="19"/>
      <c r="F39" s="19"/>
      <c r="G39" s="19"/>
      <c r="H39" s="30"/>
    </row>
    <row r="40" spans="1:8" x14ac:dyDescent="0.2">
      <c r="A40" s="14" t="s">
        <v>13</v>
      </c>
      <c r="B40" s="17">
        <f>SUM(B37+B31+B21)</f>
        <v>56571101</v>
      </c>
      <c r="C40" s="17">
        <f t="shared" ref="C40:G40" si="18">SUM(C37+C31+C21)</f>
        <v>4373253</v>
      </c>
      <c r="D40" s="17">
        <f t="shared" si="18"/>
        <v>60944354</v>
      </c>
      <c r="E40" s="17">
        <f t="shared" si="18"/>
        <v>31045506.069999997</v>
      </c>
      <c r="F40" s="17">
        <f t="shared" si="18"/>
        <v>31045506.059999999</v>
      </c>
      <c r="G40" s="11">
        <f t="shared" si="18"/>
        <v>-25525594.940000001</v>
      </c>
      <c r="H40" s="30" t="s">
        <v>46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30" t="s">
        <v>46</v>
      </c>
    </row>
    <row r="42" spans="1:8" x14ac:dyDescent="0.2">
      <c r="A42" s="31" t="s">
        <v>49</v>
      </c>
    </row>
    <row r="43" spans="1:8" ht="22.5" x14ac:dyDescent="0.2">
      <c r="A43" s="28" t="s">
        <v>34</v>
      </c>
    </row>
    <row r="44" spans="1:8" x14ac:dyDescent="0.2">
      <c r="A44" s="29" t="s">
        <v>35</v>
      </c>
    </row>
    <row r="45" spans="1:8" ht="30.75" customHeight="1" x14ac:dyDescent="0.2">
      <c r="A45" s="46" t="s">
        <v>36</v>
      </c>
      <c r="B45" s="46"/>
      <c r="C45" s="46"/>
      <c r="D45" s="46"/>
      <c r="E45" s="46"/>
      <c r="F45" s="46"/>
      <c r="G45" s="46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8" orientation="portrait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2023-08-29T16:53:58Z</cp:lastPrinted>
  <dcterms:created xsi:type="dcterms:W3CDTF">2012-12-11T20:48:19Z</dcterms:created>
  <dcterms:modified xsi:type="dcterms:W3CDTF">2023-08-29T16:54:34Z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