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203-AWA-MMOR\"/>
    </mc:Choice>
  </mc:AlternateContent>
  <xr:revisionPtr revIDLastSave="0" documentId="13_ncr:1_{44E91361-4404-4F10-A88E-52FFEFF8DB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B13" i="4"/>
  <c r="B17" i="4"/>
  <c r="B24" i="4"/>
  <c r="B27" i="4"/>
  <c r="B32" i="4"/>
  <c r="B43" i="4"/>
  <c r="B48" i="4"/>
  <c r="B55" i="4"/>
  <c r="C4" i="4"/>
  <c r="C13" i="4"/>
  <c r="C24" i="4" s="1"/>
  <c r="C17" i="4"/>
  <c r="C27" i="4"/>
  <c r="C32" i="4"/>
  <c r="C43" i="4"/>
  <c r="C48" i="4"/>
  <c r="C55" i="4"/>
  <c r="C63" i="4" l="1"/>
  <c r="B63" i="4"/>
  <c r="C66" i="4" l="1"/>
  <c r="B66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<sst xmlns="http://schemas.openxmlformats.org/spreadsheetml/2006/main" count="58" uniqueCount="58">
  <si>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</si>
  <si>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</si>
  <si>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</si>
  <si>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</si>
  <si>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</si>
  <si>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</si>
  <si>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</si>
  <si>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</si>
  <si>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</si>
  <si>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</si>
  <si>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</si>
  <si>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</si>
  <si>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</si>
  <si>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</si>
  <si>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</si>
  <si>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</si>
  <si>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</si>
  <si>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</si>
  <si>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</si>
  <si>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</si>
  <si>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</si>
  <si>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</si>
  <si>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</si>
  <si>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</si>
  <si>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</si>
  <si>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</si>
  <si>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</si>
  <si>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</si>
  <si>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</si>
  <si>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</si>
  <si>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</si>
  <si>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</si>
  <si>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</si>
  <si>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</si>
  <si>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</si>
  <si>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</si>
  <si>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</si>
  <si>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</si>
  <si>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</si>
  <si>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</si>
  <si>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</si>
  <si>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</si>
  <si>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</si>
  <si>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</si>
  <si>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</si>
  <si>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</si>
  <si>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</si>
  <si>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</si>
  <si>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</si>
  <si>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</si>
  <si>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</si>
  <si>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</si>
  <si>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</si>
  <si>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</si>
  <si>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</si>
  <si>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</si>
  <si>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</si>
  <si>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Actividades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</si>
</sst>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6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right"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5" fillId="2" borderId="4" xfId="8" applyFont="1" applyFill="1" applyBorder="1" applyAlignment="1" applyProtection="1">
      <alignment horizontal="center" vertical="center"/>
      <protection locked="0"/>
    </xf>
    <xf numFmtId="0" fontId="5" fillId="0" borderId="4" xfId="8" applyFont="1" applyFill="1" applyBorder="1" applyAlignment="1" applyProtection="1">
      <alignment horizontal="left" vertical="top" wrapText="1" indent="1"/>
      <protection locked="0"/>
    </xf>
    <xf numFmtId="0" fontId="6" fillId="0" borderId="4" xfId="8" applyNumberFormat="1" applyFont="1" applyFill="1" applyBorder="1" applyAlignment="1" applyProtection="1">
      <alignment horizontal="center" vertical="center"/>
      <protection locked="0"/>
    </xf>
    <xf numFmtId="0" fontId="5" fillId="0" borderId="4" xfId="8" applyFont="1" applyFill="1" applyBorder="1" applyAlignment="1" applyProtection="1">
      <alignment horizontal="left" vertical="top" wrapText="1" indent="2"/>
      <protection locked="0"/>
    </xf>
    <xf numFmtId="4" fontId="5" fillId="0" borderId="4" xfId="16" applyNumberFormat="1" applyFont="1" applyFill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3"/>
      <protection locked="0"/>
    </xf>
    <xf numFmtId="4" fontId="6" fillId="0" borderId="4" xfId="8" applyNumberFormat="1" applyFont="1" applyFill="1" applyBorder="1" applyAlignment="1" applyProtection="1">
      <alignment horizontal="right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4" fontId="5" fillId="0" borderId="4" xfId="8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4" fontId="6" fillId="0" borderId="0" xfId="8" applyNumberFormat="1" applyFont="1" applyFill="1" applyBorder="1" applyProtection="1">
      <protection locked="0"/>
    </xf>
    <xf numFmtId="4" fontId="6" fillId="0" borderId="0" xfId="8" applyNumberFormat="1" applyFont="1" applyFill="1" applyBorder="1" applyProtection="1">
      <protection locked="0"/>
    </xf>
    <xf numFmtId="4" fontId="6" fillId="0" borderId="0" xfId="8" applyNumberFormat="1" applyFont="1" applyFill="1" applyBorder="1" applyProtection="1">
      <protection locked="0"/>
    </xf>
    <xf numFmtId="4" fontId="6" fillId="0" borderId="0" xfId="8" applyNumberFormat="1" applyFont="1" applyFill="1" applyBorder="1" applyProtection="1"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</cellXfs>
  <cellStyles count="3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E0F681EE-98AC-426A-96B5-878C33C8B004}"/>
    <cellStyle name="Millares 2 2 3" xfId="27" xr:uid="{D6C5A767-D573-4934-9B7B-E9B2ECF20622}"/>
    <cellStyle name="Millares 2 3" xfId="4" xr:uid="{00000000-0005-0000-0000-000003000000}"/>
    <cellStyle name="Millares 2 3 2" xfId="19" xr:uid="{BEC99208-C8D9-4435-AE90-E67A56D5F0B6}"/>
    <cellStyle name="Millares 2 3 3" xfId="28" xr:uid="{4CBF09FE-87D6-4979-9C79-40B2A1437A8C}"/>
    <cellStyle name="Millares 2 4" xfId="16" xr:uid="{00000000-0005-0000-0000-000004000000}"/>
    <cellStyle name="Millares 2 5" xfId="17" xr:uid="{961A7D55-6ADA-4650-9D68-04EBF72D8704}"/>
    <cellStyle name="Millares 2 6" xfId="26" xr:uid="{56BDE13A-458A-4F37-9E11-05657D1FFD2B}"/>
    <cellStyle name="Millares 3" xfId="5" xr:uid="{00000000-0005-0000-0000-000005000000}"/>
    <cellStyle name="Millares 3 2" xfId="20" xr:uid="{2FA089A2-7AD9-4791-A652-3F3DDFB4C4A9}"/>
    <cellStyle name="Millares 3 3" xfId="29" xr:uid="{400D2C35-A493-4C35-98BE-2D32712F91FF}"/>
    <cellStyle name="Moneda 2" xfId="6" xr:uid="{00000000-0005-0000-0000-000006000000}"/>
    <cellStyle name="Moneda 2 2" xfId="21" xr:uid="{299C6690-6449-4B7B-A013-91C387D44D90}"/>
    <cellStyle name="Moneda 2 3" xfId="30" xr:uid="{4E8F818B-54D4-423C-9283-53552885CCCF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530A9415-8E9A-4D78-9B8B-BADC67F5AC00}"/>
    <cellStyle name="Normal 2 4" xfId="31" xr:uid="{17616548-92FA-4AC6-AB2D-AC7D37EE6645}"/>
    <cellStyle name="Normal 3" xfId="9" xr:uid="{00000000-0005-0000-0000-00000A000000}"/>
    <cellStyle name="Normal 3 2" xfId="23" xr:uid="{E0BBBB5B-A5C6-4DCB-9271-43B4D1C20D4F}"/>
    <cellStyle name="Normal 3 3" xfId="32" xr:uid="{33407BD0-E59E-4316-BFA8-255CE7613217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B1AF448D-44F8-4CA2-ACF8-3D35BD55AF71}"/>
    <cellStyle name="Normal 6 2 3" xfId="34" xr:uid="{614F6E18-8806-4DA4-B242-05318F7854A6}"/>
    <cellStyle name="Normal 6 3" xfId="24" xr:uid="{DA819F0D-C9C5-4956-B155-A74BEBA7B39D}"/>
    <cellStyle name="Normal 6 4" xfId="33" xr:uid="{3BF50992-3C5B-48D4-98F3-E500C728B1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topLeftCell="A51" zoomScaleNormal="100" workbookViewId="0">
      <selection activeCell="A52" sqref="A5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1" t="s">
        <v>57</v>
      </c>
      <c r="B1" s="22"/>
      <c r="C1" s="23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57390648.609999999</v>
      </c>
      <c r="C4" s="9">
        <f>SUM(C5:C11)</f>
        <v>48522919.289999999</v>
      </c>
      <c r="D4" s="2"/>
    </row>
    <row r="5" spans="1:4" x14ac:dyDescent="0.2">
      <c r="A5" s="10" t="s">
        <v>1</v>
      </c>
      <c r="B5" s="17">
        <v>0</v>
      </c>
      <c r="C5" s="11">
        <v>0</v>
      </c>
      <c r="D5" s="4">
        <v>4110</v>
      </c>
    </row>
    <row r="6" spans="1:4" x14ac:dyDescent="0.2">
      <c r="A6" s="10" t="s">
        <v>35</v>
      </c>
      <c r="B6" s="17">
        <v>0</v>
      </c>
      <c r="C6" s="11">
        <v>0</v>
      </c>
      <c r="D6" s="4">
        <v>4120</v>
      </c>
    </row>
    <row r="7" spans="1:4" x14ac:dyDescent="0.2">
      <c r="A7" s="10" t="s">
        <v>11</v>
      </c>
      <c r="B7" s="17">
        <v>0</v>
      </c>
      <c r="C7" s="11">
        <v>0</v>
      </c>
      <c r="D7" s="4">
        <v>4130</v>
      </c>
    </row>
    <row r="8" spans="1:4" x14ac:dyDescent="0.2">
      <c r="A8" s="10" t="s">
        <v>2</v>
      </c>
      <c r="B8" s="17">
        <v>0</v>
      </c>
      <c r="C8" s="11">
        <v>0</v>
      </c>
      <c r="D8" s="4">
        <v>4140</v>
      </c>
    </row>
    <row r="9" spans="1:4" x14ac:dyDescent="0.2">
      <c r="A9" s="10" t="s">
        <v>47</v>
      </c>
      <c r="B9" s="17">
        <v>2795040.87</v>
      </c>
      <c r="C9" s="11">
        <v>1483462.93</v>
      </c>
      <c r="D9" s="4">
        <v>4150</v>
      </c>
    </row>
    <row r="10" spans="1:4" x14ac:dyDescent="0.2">
      <c r="A10" s="10" t="s">
        <v>48</v>
      </c>
      <c r="B10" s="17">
        <v>0</v>
      </c>
      <c r="C10" s="11">
        <v>0</v>
      </c>
      <c r="D10" s="4">
        <v>4160</v>
      </c>
    </row>
    <row r="11" spans="1:4" ht="11.25" customHeight="1" x14ac:dyDescent="0.2">
      <c r="A11" s="10" t="s">
        <v>49</v>
      </c>
      <c r="B11" s="17">
        <v>54595607.740000002</v>
      </c>
      <c r="C11" s="11">
        <v>47039456.359999999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2181046.0699999998</v>
      </c>
      <c r="C13" s="9">
        <f>SUM(C14:C15)</f>
        <v>2114761</v>
      </c>
      <c r="D13" s="2"/>
    </row>
    <row r="14" spans="1:4" ht="22.5" x14ac:dyDescent="0.2">
      <c r="A14" s="10" t="s">
        <v>51</v>
      </c>
      <c r="B14" s="18">
        <v>0</v>
      </c>
      <c r="C14" s="11">
        <v>0</v>
      </c>
      <c r="D14" s="4">
        <v>4210</v>
      </c>
    </row>
    <row r="15" spans="1:4" ht="11.25" customHeight="1" x14ac:dyDescent="0.2">
      <c r="A15" s="10" t="s">
        <v>52</v>
      </c>
      <c r="B15" s="18">
        <v>2181046.0699999998</v>
      </c>
      <c r="C15" s="11">
        <v>2114761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0</v>
      </c>
      <c r="C17" s="9">
        <f>SUM(C18:C22)</f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0</v>
      </c>
      <c r="C22" s="11">
        <v>0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59571694.68</v>
      </c>
      <c r="C24" s="13">
        <f>SUM(C4+C13+C17)</f>
        <v>50637680.289999999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42136113.890000001</v>
      </c>
      <c r="C27" s="9">
        <f>SUM(C28:C30)</f>
        <v>39135242.269999996</v>
      </c>
      <c r="D27" s="2"/>
    </row>
    <row r="28" spans="1:5" ht="11.25" customHeight="1" x14ac:dyDescent="0.2">
      <c r="A28" s="10" t="s">
        <v>37</v>
      </c>
      <c r="B28" s="19">
        <v>15047753.800000001</v>
      </c>
      <c r="C28" s="11">
        <v>13322492.82</v>
      </c>
      <c r="D28" s="4">
        <v>5110</v>
      </c>
    </row>
    <row r="29" spans="1:5" ht="11.25" customHeight="1" x14ac:dyDescent="0.2">
      <c r="A29" s="10" t="s">
        <v>16</v>
      </c>
      <c r="B29" s="19">
        <v>3839060.21</v>
      </c>
      <c r="C29" s="11">
        <v>3815161.47</v>
      </c>
      <c r="D29" s="4">
        <v>5120</v>
      </c>
    </row>
    <row r="30" spans="1:5" ht="11.25" customHeight="1" x14ac:dyDescent="0.2">
      <c r="A30" s="10" t="s">
        <v>17</v>
      </c>
      <c r="B30" s="19">
        <v>23249299.879999999</v>
      </c>
      <c r="C30" s="11">
        <v>21997587.98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395000</v>
      </c>
      <c r="C32" s="9">
        <f>SUM(C33:C41)</f>
        <v>1292831.2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4">
        <v>5210</v>
      </c>
    </row>
    <row r="34" spans="1:4" ht="11.25" customHeight="1" x14ac:dyDescent="0.2">
      <c r="A34" s="10" t="s">
        <v>19</v>
      </c>
      <c r="B34" s="11">
        <v>0</v>
      </c>
      <c r="C34" s="11">
        <v>0</v>
      </c>
      <c r="D34" s="4">
        <v>5220</v>
      </c>
    </row>
    <row r="35" spans="1:4" ht="11.25" customHeight="1" x14ac:dyDescent="0.2">
      <c r="A35" s="10" t="s">
        <v>20</v>
      </c>
      <c r="B35" s="11">
        <v>0</v>
      </c>
      <c r="C35" s="11">
        <v>0</v>
      </c>
      <c r="D35" s="4">
        <v>5230</v>
      </c>
    </row>
    <row r="36" spans="1:4" ht="11.25" customHeight="1" x14ac:dyDescent="0.2">
      <c r="A36" s="10" t="s">
        <v>21</v>
      </c>
      <c r="B36" s="11">
        <v>395000</v>
      </c>
      <c r="C36" s="11">
        <v>1292831.2</v>
      </c>
      <c r="D36" s="4">
        <v>5240</v>
      </c>
    </row>
    <row r="37" spans="1:4" ht="11.25" customHeight="1" x14ac:dyDescent="0.2">
      <c r="A37" s="10" t="s">
        <v>22</v>
      </c>
      <c r="B37" s="11">
        <v>0</v>
      </c>
      <c r="C37" s="11">
        <v>0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0</v>
      </c>
      <c r="C46" s="11">
        <v>0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3553425.73</v>
      </c>
      <c r="C55" s="9">
        <f>SUM(C56:C61)</f>
        <v>2827334.48</v>
      </c>
      <c r="D55" s="2"/>
    </row>
    <row r="56" spans="1:4" ht="11.25" customHeight="1" x14ac:dyDescent="0.2">
      <c r="A56" s="10" t="s">
        <v>31</v>
      </c>
      <c r="B56" s="20">
        <v>3553425.73</v>
      </c>
      <c r="C56" s="11">
        <v>2827334.48</v>
      </c>
      <c r="D56" s="4">
        <v>5510</v>
      </c>
    </row>
    <row r="57" spans="1:4" ht="11.25" customHeight="1" x14ac:dyDescent="0.2">
      <c r="A57" s="10" t="s">
        <v>7</v>
      </c>
      <c r="B57" s="20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20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20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20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20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963544.74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963544.74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46084539.619999997</v>
      </c>
      <c r="C66" s="13">
        <f>C63+C55+C48+C43+C32+C27</f>
        <v>44218952.689999998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13487155.060000002</v>
      </c>
      <c r="C68" s="9">
        <f>C24-C66</f>
        <v>6418727.6000000015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6"/>
      <c r="B70" s="1"/>
      <c r="C70" s="1"/>
      <c r="D70" s="2"/>
      <c r="E70" s="1"/>
      <c r="F70" s="1"/>
      <c r="G70" s="1"/>
      <c r="H70" s="1"/>
    </row>
    <row r="71" spans="1:8" ht="12.75" x14ac:dyDescent="0.2">
      <c r="A71" s="15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Asus</cp:lastModifiedBy>
  <cp:lastPrinted>2023-01-15T18:08:19Z</cp:lastPrinted>
  <dcterms:created xsi:type="dcterms:W3CDTF">2012-12-11T20:29:16Z</dcterms:created>
  <dcterms:modified xsi:type="dcterms:W3CDTF">2023-01-15T18:08:24Z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