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2\OFS\2202-AWA-MMOR\"/>
    </mc:Choice>
  </mc:AlternateContent>
  <xr:revisionPtr revIDLastSave="0" documentId="13_ncr:1_{90D65019-DD84-41B9-8C0C-560D4D1655F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91029"/>
  <fileRecoveryPr autoRecover="0"/>
</workbook>
</file>

<file path=xl/calcChain.xml><?xml version="1.0" encoding="utf-8"?>
<calcChain xmlns="http://schemas.openxmlformats.org/spreadsheetml/2006/main">
  <c r="G16" i="4" l="1"/>
  <c r="E22" i="4" l="1"/>
  <c r="H22" i="4" l="1"/>
  <c r="F31" i="4"/>
  <c r="G31" i="4"/>
  <c r="D31" i="4"/>
  <c r="G21" i="4"/>
  <c r="F21" i="4"/>
  <c r="D21" i="4"/>
  <c r="C31" i="4"/>
  <c r="C21" i="4"/>
  <c r="H38" i="4" l="1"/>
  <c r="H37" i="4" s="1"/>
  <c r="G37" i="4"/>
  <c r="G39" i="4" s="1"/>
  <c r="F37" i="4"/>
  <c r="F39" i="4" s="1"/>
  <c r="E37" i="4"/>
  <c r="D37" i="4"/>
  <c r="D39" i="4" s="1"/>
  <c r="C37" i="4"/>
  <c r="C39" i="4" s="1"/>
  <c r="H35" i="4"/>
  <c r="H34" i="4"/>
  <c r="H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E21" i="4" s="1"/>
  <c r="F16" i="4"/>
  <c r="D16" i="4"/>
  <c r="C16" i="4"/>
  <c r="H14" i="4"/>
  <c r="H13" i="4"/>
  <c r="H12" i="4"/>
  <c r="H11" i="4"/>
  <c r="H10" i="4"/>
  <c r="H9" i="4"/>
  <c r="H8" i="4"/>
  <c r="E8" i="4"/>
  <c r="H7" i="4"/>
  <c r="E7" i="4"/>
  <c r="H6" i="4"/>
  <c r="E6" i="4"/>
  <c r="H5" i="4"/>
  <c r="E5" i="4"/>
  <c r="H31" i="4" l="1"/>
  <c r="H16" i="4"/>
  <c r="E16" i="4"/>
  <c r="E39" i="4"/>
  <c r="H21" i="4"/>
  <c r="E31" i="4"/>
  <c r="H39" i="4" l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<sst xmlns="http://schemas.openxmlformats.org/spreadsheetml/2006/main" count="99" uniqueCount="51">
  <si>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</si>
  <si>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</si>
  <si>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</si>
  <si>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</si>
  <si>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</si>
  <si>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</si>
  <si>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</si>
  <si>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</si>
  <si>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</si>
  <si>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</si>
  <si>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</si>
  <si>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</si>
  <si>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</si>
  <si>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</si>
  <si>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</si>
  <si>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</si>
  <si>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</si>
  <si>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</si>
  <si>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</si>
  <si>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</si>
  <si>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</si>
  <si>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</si>
  <si>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</si>
  <si>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</si>
  <si>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</si>
  <si>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</si>
  <si>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</si>
  <si>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</si>
  <si>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</si>
  <si>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</si>
  <si>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</si>
  <si>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</si>
  <si>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</si>
  <si>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</si>
  <si>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</si>
  <si>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</si>
  <si>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</si>
  <si>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</si>
  <si>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</si>
  <si>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</si>
  <si>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</si>
  <si>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</si>
  <si>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</si>
  <si>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</si>
  <si>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</si>
  <si>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</si>
  <si>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</si>
  <si>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</si>
  <si>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</si>
  <si>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</si>
  <si>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Sistema Municipal de Agua Potable y Alcantarillados de Moroleón, Gto.
Estado Analítico de Ingresos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</si>
</sst>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showGridLines="0" tabSelected="1" zoomScaleNormal="100" workbookViewId="0">
      <selection activeCell="A2" sqref="A2:B4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0" t="s">
        <v>50</v>
      </c>
      <c r="B1" s="51"/>
      <c r="C1" s="51"/>
      <c r="D1" s="51"/>
      <c r="E1" s="51"/>
      <c r="F1" s="51"/>
      <c r="G1" s="51"/>
      <c r="H1" s="52"/>
    </row>
    <row r="2" spans="1:9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9" s="1" customFormat="1" ht="24.95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1193520</v>
      </c>
      <c r="D9" s="22">
        <v>300000</v>
      </c>
      <c r="E9" s="22">
        <v>1493520</v>
      </c>
      <c r="F9" s="22">
        <v>1251846.8899999999</v>
      </c>
      <c r="G9" s="22">
        <v>1251846.8899999999</v>
      </c>
      <c r="H9" s="22">
        <f t="shared" si="1"/>
        <v>58326.889999999898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f t="shared" ref="H10:H13" si="2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44453594</v>
      </c>
      <c r="D11" s="22">
        <v>5690000</v>
      </c>
      <c r="E11" s="22">
        <v>50143594</v>
      </c>
      <c r="F11" s="22">
        <v>26964474.82</v>
      </c>
      <c r="G11" s="22">
        <v>26964474.82</v>
      </c>
      <c r="H11" s="22">
        <f t="shared" si="2"/>
        <v>-17489119.18</v>
      </c>
      <c r="I11" s="45" t="s">
        <v>42</v>
      </c>
    </row>
    <row r="12" spans="1:9" ht="22.5" x14ac:dyDescent="0.2">
      <c r="A12" s="40"/>
      <c r="B12" s="43" t="s">
        <v>25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f t="shared" si="2"/>
        <v>0</v>
      </c>
      <c r="I12" s="45" t="s">
        <v>43</v>
      </c>
    </row>
    <row r="13" spans="1:9" ht="22.5" x14ac:dyDescent="0.2">
      <c r="A13" s="40"/>
      <c r="B13" s="43" t="s">
        <v>26</v>
      </c>
      <c r="C13" s="22">
        <v>6400000</v>
      </c>
      <c r="D13" s="22">
        <v>1505469</v>
      </c>
      <c r="E13" s="22">
        <v>7905469</v>
      </c>
      <c r="F13" s="22">
        <v>0</v>
      </c>
      <c r="G13" s="22">
        <v>0</v>
      </c>
      <c r="H13" s="22">
        <f t="shared" si="2"/>
        <v>-6400000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35067308</v>
      </c>
      <c r="E14" s="22">
        <v>35067308</v>
      </c>
      <c r="F14" s="22">
        <v>8690666.3900000006</v>
      </c>
      <c r="G14" s="22">
        <v>8690666.3900000006</v>
      </c>
      <c r="H14" s="22">
        <f t="shared" ref="H14" si="3">G14-C14</f>
        <v>8690666.3900000006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52047114</v>
      </c>
      <c r="D16" s="23">
        <f t="shared" ref="D16:H16" si="4">SUM(D5:D14)</f>
        <v>42562777</v>
      </c>
      <c r="E16" s="23">
        <f t="shared" si="4"/>
        <v>94609891</v>
      </c>
      <c r="F16" s="23">
        <f t="shared" si="4"/>
        <v>36906988.100000001</v>
      </c>
      <c r="G16" s="11">
        <f>SUM(G5:G14)</f>
        <v>36906988.100000001</v>
      </c>
      <c r="H16" s="12">
        <f t="shared" si="4"/>
        <v>-15140125.899999999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  <c r="I18" s="45" t="s">
        <v>46</v>
      </c>
    </row>
    <row r="19" spans="1:9" ht="22.5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  <c r="I19" s="45" t="s">
        <v>46</v>
      </c>
    </row>
    <row r="20" spans="1:9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5">SUM(C22+C23+C24+C25+C26+C27+C28+C29)</f>
        <v>0</v>
      </c>
      <c r="D21" s="24">
        <f t="shared" si="5"/>
        <v>0</v>
      </c>
      <c r="E21" s="24">
        <f t="shared" si="5"/>
        <v>0</v>
      </c>
      <c r="F21" s="24">
        <f t="shared" si="5"/>
        <v>0</v>
      </c>
      <c r="G21" s="24">
        <f t="shared" si="5"/>
        <v>0</v>
      </c>
      <c r="H21" s="24">
        <f t="shared" si="5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6">C22+D22</f>
        <v>0</v>
      </c>
      <c r="F22" s="25">
        <v>0</v>
      </c>
      <c r="G22" s="25">
        <v>0</v>
      </c>
      <c r="H22" s="25">
        <f t="shared" ref="H22:H25" si="7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6"/>
        <v>0</v>
      </c>
      <c r="F23" s="25">
        <v>0</v>
      </c>
      <c r="G23" s="25">
        <v>0</v>
      </c>
      <c r="H23" s="25">
        <f t="shared" si="7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6"/>
        <v>0</v>
      </c>
      <c r="F24" s="25">
        <v>0</v>
      </c>
      <c r="G24" s="25">
        <v>0</v>
      </c>
      <c r="H24" s="25">
        <f t="shared" si="7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6"/>
        <v>0</v>
      </c>
      <c r="F25" s="25">
        <v>0</v>
      </c>
      <c r="G25" s="25">
        <v>0</v>
      </c>
      <c r="H25" s="25">
        <f t="shared" si="7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8">C26+D26</f>
        <v>0</v>
      </c>
      <c r="F26" s="25">
        <v>0</v>
      </c>
      <c r="G26" s="25">
        <v>0</v>
      </c>
      <c r="H26" s="25">
        <f t="shared" ref="H26" si="9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0">C27+D27</f>
        <v>0</v>
      </c>
      <c r="F27" s="25">
        <v>0</v>
      </c>
      <c r="G27" s="25">
        <v>0</v>
      </c>
      <c r="H27" s="25">
        <f t="shared" ref="H27:H29" si="11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0"/>
        <v>0</v>
      </c>
      <c r="F28" s="25">
        <v>0</v>
      </c>
      <c r="G28" s="25">
        <v>0</v>
      </c>
      <c r="H28" s="25">
        <f t="shared" si="11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0"/>
        <v>0</v>
      </c>
      <c r="F29" s="25">
        <v>0</v>
      </c>
      <c r="G29" s="25">
        <v>0</v>
      </c>
      <c r="H29" s="25">
        <f t="shared" si="11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8" t="s">
        <v>48</v>
      </c>
      <c r="B31" s="49"/>
      <c r="C31" s="26">
        <f t="shared" ref="C31:H31" si="12">SUM(C32:C35)</f>
        <v>52047114</v>
      </c>
      <c r="D31" s="26">
        <f t="shared" si="12"/>
        <v>7495469</v>
      </c>
      <c r="E31" s="26">
        <f t="shared" si="12"/>
        <v>59542583</v>
      </c>
      <c r="F31" s="26">
        <f t="shared" si="12"/>
        <v>28216321.710000001</v>
      </c>
      <c r="G31" s="26">
        <f t="shared" si="12"/>
        <v>28216321.710000001</v>
      </c>
      <c r="H31" s="26">
        <f t="shared" si="12"/>
        <v>-23830792.289999999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1193520</v>
      </c>
      <c r="D33" s="25">
        <v>300000</v>
      </c>
      <c r="E33" s="25">
        <v>1493520</v>
      </c>
      <c r="F33" s="25">
        <v>1251846.8899999999</v>
      </c>
      <c r="G33" s="25">
        <v>1251846.8899999999</v>
      </c>
      <c r="H33" s="25">
        <f t="shared" ref="H33:H34" si="13">G33-C33</f>
        <v>58326.889999999898</v>
      </c>
      <c r="I33" s="45" t="s">
        <v>40</v>
      </c>
    </row>
    <row r="34" spans="1:9" x14ac:dyDescent="0.2">
      <c r="A34" s="16"/>
      <c r="B34" s="17" t="s">
        <v>32</v>
      </c>
      <c r="C34" s="25">
        <v>44453594</v>
      </c>
      <c r="D34" s="25">
        <v>5690000</v>
      </c>
      <c r="E34" s="25">
        <v>50143594</v>
      </c>
      <c r="F34" s="25">
        <v>26964474.82</v>
      </c>
      <c r="G34" s="25">
        <v>26964474.82</v>
      </c>
      <c r="H34" s="25">
        <f t="shared" si="13"/>
        <v>-17489119.18</v>
      </c>
      <c r="I34" s="45" t="s">
        <v>42</v>
      </c>
    </row>
    <row r="35" spans="1:9" ht="22.5" x14ac:dyDescent="0.2">
      <c r="A35" s="16"/>
      <c r="B35" s="17" t="s">
        <v>26</v>
      </c>
      <c r="C35" s="25">
        <v>6400000</v>
      </c>
      <c r="D35" s="25">
        <v>1505469</v>
      </c>
      <c r="E35" s="25">
        <v>7905469</v>
      </c>
      <c r="F35" s="25">
        <v>0</v>
      </c>
      <c r="G35" s="25">
        <v>0</v>
      </c>
      <c r="H35" s="25">
        <f t="shared" ref="H35" si="14">G35-C35</f>
        <v>-6400000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5">SUM(C38)</f>
        <v>0</v>
      </c>
      <c r="D37" s="26">
        <f t="shared" si="15"/>
        <v>35067308</v>
      </c>
      <c r="E37" s="26">
        <f t="shared" si="15"/>
        <v>35067308</v>
      </c>
      <c r="F37" s="26">
        <f t="shared" si="15"/>
        <v>8690666.3900000006</v>
      </c>
      <c r="G37" s="26">
        <f t="shared" si="15"/>
        <v>8690666.3900000006</v>
      </c>
      <c r="H37" s="26">
        <f t="shared" si="15"/>
        <v>8690666.3900000006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35067308</v>
      </c>
      <c r="E38" s="25">
        <v>35067308</v>
      </c>
      <c r="F38" s="25">
        <v>8690666.3900000006</v>
      </c>
      <c r="G38" s="25">
        <v>8690666.3900000006</v>
      </c>
      <c r="H38" s="25">
        <f>G38-C38</f>
        <v>8690666.3900000006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52047114</v>
      </c>
      <c r="D39" s="23">
        <f t="shared" ref="D39:H39" si="16">SUM(D37+D31+D21)</f>
        <v>42562777</v>
      </c>
      <c r="E39" s="23">
        <f t="shared" si="16"/>
        <v>94609891</v>
      </c>
      <c r="F39" s="23">
        <f t="shared" si="16"/>
        <v>36906988.100000001</v>
      </c>
      <c r="G39" s="23">
        <f t="shared" si="16"/>
        <v>36906988.100000001</v>
      </c>
      <c r="H39" s="12">
        <f t="shared" si="16"/>
        <v>-15140125.899999999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Server</cp:lastModifiedBy>
  <cp:lastPrinted>2022-07-18T19:11:06Z</cp:lastPrinted>
  <dcterms:created xsi:type="dcterms:W3CDTF">2012-12-11T20:48:19Z</dcterms:created>
  <dcterms:modified xsi:type="dcterms:W3CDTF">2022-07-18T19:11:23Z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