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D6C4C67D-4A63-4CA3-972D-41F5AED1FC2D}" xr6:coauthVersionLast="45" xr6:coauthVersionMax="45" xr10:uidLastSave="{00000000-0000-0000-0000-000000000000}"/>
  <bookViews>
    <workbookView xWindow="-120" yWindow="-120" windowWidth="29040" windowHeight="1584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7">EFE!$1:$5</definedName>
    <definedName name="_xlnm.Print_Titles" localSheetId="1">ESF!$1:$5</definedName>
  </definedNames>
  <calcPr calcId="191029"/>
</workbook>
</file>

<file path=xl/calcChain.xml><?xml version="1.0" encoding="utf-8"?>
<calcChain xmlns="http://schemas.openxmlformats.org/spreadsheetml/2006/main">
  <c r="D20" i="62" l="1"/>
  <c r="C20" i="62"/>
  <c r="D37" i="62" l="1"/>
  <c r="D28" i="62"/>
  <c r="D43" i="62" l="1"/>
  <c r="F38" i="65" l="1"/>
  <c r="F37" i="65"/>
  <c r="F35" i="65" l="1"/>
  <c r="F34" i="65"/>
  <c r="C96" i="59" l="1"/>
  <c r="D123" i="59" l="1"/>
  <c r="D122" i="59"/>
  <c r="D121" i="59"/>
  <c r="D119" i="59"/>
  <c r="D118" i="59"/>
  <c r="C208" i="60" l="1"/>
  <c r="C206" i="60"/>
  <c r="D15" i="62" l="1"/>
  <c r="C15" i="62"/>
  <c r="C32" i="59"/>
  <c r="C9" i="60" l="1"/>
  <c r="C219" i="60" l="1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C37" i="62"/>
  <c r="C28" i="62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43" i="62" l="1"/>
  <c r="C58" i="60"/>
  <c r="C98" i="60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E54" i="59"/>
  <c r="D54" i="59"/>
  <c r="C30" i="64" l="1"/>
  <c r="C7" i="64"/>
  <c r="C15" i="63"/>
  <c r="C7" i="63"/>
  <c r="C39" i="64" l="1"/>
  <c r="C20" i="63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sharedStrings.xml><?xml version="1.0" encoding="utf-8"?>
<sst xmlns="http://schemas.openxmlformats.org/spreadsheetml/2006/main" count="908" uniqueCount="640">
  <si>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</si>
  <si>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</si>
  <si>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</si>
  <si>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</si>
  <si>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</si>
  <si>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</si>
  <si>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</si>
  <si>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</si>
  <si>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</si>
  <si>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</si>
  <si>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</si>
  <si>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</si>
  <si>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</si>
  <si>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</si>
  <si>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</si>
  <si>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</si>
  <si>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</si>
  <si>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</si>
  <si>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</si>
  <si>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</si>
  <si>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</si>
  <si>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</si>
  <si>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</si>
  <si>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</si>
  <si>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</si>
  <si>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</si>
  <si>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</si>
  <si>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</si>
  <si>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</si>
  <si>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</si>
  <si>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</si>
  <si>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</si>
  <si>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</si>
  <si>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</si>
  <si>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</si>
  <si>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</si>
  <si>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</si>
  <si>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</si>
  <si>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</si>
  <si>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</si>
  <si>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</si>
  <si>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</si>
  <si>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</si>
  <si>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</si>
  <si>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</si>
  <si>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</si>
  <si>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</si>
  <si>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</si>
  <si>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</si>
  <si>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</si>
  <si>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</si>
  <si>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</si>
  <si>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</si>
  <si>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</si>
  <si>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</si>
  <si>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</si>
  <si>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</si>
  <si>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</si>
  <si>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</si>
  <si>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</si>
  <si>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</si>
  <si>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</si>
  <si>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</si>
  <si>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</si>
  <si>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</si>
  <si>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</si>
  <si>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</si>
  <si>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</si>
  <si>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</si>
  <si>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</si>
  <si>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</si>
  <si>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</si>
  <si>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</si>
  <si>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</si>
  <si>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</si>
  <si>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</si>
  <si>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</si>
  <si>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</si>
  <si>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</si>
  <si>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</si>
  <si>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</si>
  <si>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</si>
  <si>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</si>
  <si>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</si>
  <si>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</si>
  <si>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</si>
  <si>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</si>
  <si>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</si>
  <si>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</si>
  <si>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</si>
  <si>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</si>
  <si>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</si>
  <si>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</si>
  <si>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</si>
  <si>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</si>
  <si>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</si>
  <si>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</si>
  <si>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</si>
  <si>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</si>
  <si>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</si>
  <si>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</si>
  <si>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</si>
  <si>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</si>
  <si>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</si>
  <si>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</si>
  <si>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</si>
  <si>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</si>
  <si>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</si>
  <si>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</si>
  <si>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</si>
  <si>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</si>
  <si>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</si>
  <si>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</si>
  <si>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</si>
  <si>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</si>
  <si>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</si>
  <si>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</si>
  <si>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</si>
  <si>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</si>
  <si>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</si>
  <si>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</si>
  <si>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</si>
  <si>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</si>
  <si>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</si>
  <si>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</si>
  <si>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</si>
  <si>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</si>
  <si>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</si>
  <si>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</si>
  <si>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</si>
  <si>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</si>
  <si>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</si>
  <si>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</si>
  <si>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</si>
  <si>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</si>
  <si>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</si>
  <si>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</si>
  <si>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</si>
  <si>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</si>
  <si>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</si>
  <si>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</si>
  <si>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</si>
  <si>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</si>
  <si>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</si>
  <si>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</si>
  <si>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</si>
  <si>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</si>
  <si>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</si>
  <si>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</si>
  <si>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</si>
  <si>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</si>
  <si>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</si>
  <si>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</si>
  <si>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</si>
  <si>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</si>
  <si>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</si>
  <si>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</si>
  <si>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</si>
  <si>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</si>
  <si>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</si>
  <si>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</si>
  <si>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</si>
  <si>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</si>
  <si>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</si>
  <si>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</si>
  <si>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</si>
  <si>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</si>
  <si>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</si>
  <si>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</si>
  <si>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</si>
  <si>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</si>
  <si>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</si>
  <si>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</si>
  <si>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</si>
  <si>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</si>
  <si>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</si>
  <si>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</si>
  <si>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</si>
  <si>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</si>
  <si>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</si>
  <si>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</si>
  <si>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</si>
  <si>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</si>
  <si>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</si>
  <si>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</si>
  <si>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</si>
  <si>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</si>
  <si>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</si>
  <si>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</si>
  <si>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</si>
  <si>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</si>
  <si>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</si>
  <si>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</si>
  <si>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</si>
  <si>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</si>
  <si>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</si>
  <si>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</si>
  <si>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</si>
  <si>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</si>
  <si>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</si>
  <si>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</si>
  <si>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</si>
  <si>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</si>
  <si>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</si>
  <si>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</si>
  <si>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</si>
  <si>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</si>
  <si>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</si>
  <si>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</si>
  <si>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</si>
  <si>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</si>
  <si>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</si>
  <si>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</si>
  <si>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</si>
  <si>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</si>
  <si>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</si>
  <si>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</si>
  <si>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</si>
  <si>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</si>
  <si>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</si>
  <si>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</si>
  <si>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</si>
  <si>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</si>
  <si>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</si>
  <si>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</si>
  <si>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</si>
  <si>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</si>
  <si>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</si>
  <si>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</si>
  <si>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</si>
  <si>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</si>
  <si>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</si>
  <si>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</si>
  <si>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</si>
  <si>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</si>
  <si>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</si>
  <si>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</si>
  <si>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</si>
  <si>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</si>
  <si>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</si>
  <si>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</si>
  <si>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</si>
  <si>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</si>
  <si>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</si>
  <si>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</si>
  <si>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</si>
  <si>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</si>
  <si>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</si>
  <si>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</si>
  <si>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</si>
  <si>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</si>
  <si>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</si>
  <si>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</si>
  <si>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</si>
  <si>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</si>
  <si>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</si>
  <si>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</si>
  <si>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</si>
  <si>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</si>
  <si>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</si>
  <si>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</si>
  <si>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</si>
  <si>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</si>
  <si>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</si>
  <si>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</si>
  <si>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</si>
  <si>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</si>
  <si>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</si>
  <si>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</si>
  <si>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</si>
  <si>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</si>
  <si>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</si>
  <si>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</si>
  <si>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</si>
  <si>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</si>
  <si>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</si>
  <si>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</si>
  <si>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</si>
  <si>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</si>
  <si>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</si>
  <si>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</si>
  <si>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</si>
  <si>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</si>
  <si>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</si>
  <si>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</si>
  <si>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</si>
  <si>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</si>
  <si>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</si>
  <si>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</si>
  <si>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</si>
  <si>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</si>
  <si>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</si>
  <si>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</si>
  <si>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</si>
  <si>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</si>
  <si>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</si>
  <si>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</si>
  <si>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</si>
  <si>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</si>
  <si>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</si>
  <si>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</si>
  <si>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</si>
  <si>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</si>
  <si>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</si>
  <si>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</si>
  <si>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</si>
  <si>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</si>
  <si>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</si>
  <si>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</si>
  <si>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</si>
  <si>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</si>
  <si>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</si>
  <si>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</si>
  <si>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</si>
  <si>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</si>
  <si>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</si>
  <si>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</si>
  <si>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</si>
  <si>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</si>
  <si>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</si>
  <si>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</si>
  <si>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</si>
  <si>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</si>
  <si>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</si>
  <si>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</si>
  <si>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</si>
  <si>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</si>
  <si>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</si>
  <si>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</si>
  <si>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</si>
  <si>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</si>
  <si>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</si>
  <si>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</si>
  <si>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</si>
  <si>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</si>
  <si>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</si>
  <si>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</si>
  <si>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</si>
  <si>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</si>
  <si>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</si>
  <si>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</si>
  <si>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</si>
  <si>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</si>
  <si>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</si>
  <si>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</si>
  <si>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</si>
  <si>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</si>
  <si>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</si>
  <si>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</si>
  <si>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</si>
  <si>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</si>
  <si>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</si>
  <si>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</si>
  <si>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</si>
  <si>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</si>
  <si>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</si>
  <si>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</si>
  <si>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</si>
  <si>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</si>
  <si>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</si>
  <si>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</si>
  <si>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</si>
  <si>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</si>
  <si>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</si>
  <si>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</si>
  <si>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</si>
  <si>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</si>
  <si>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</si>
  <si>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</si>
  <si>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</si>
  <si>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</si>
  <si>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</si>
  <si>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</si>
  <si>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</si>
  <si>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</si>
  <si>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</si>
  <si>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</si>
  <si>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</si>
  <si>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</si>
  <si>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</si>
  <si>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</si>
  <si>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</si>
  <si>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</si>
  <si>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</si>
  <si>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</si>
  <si>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</si>
  <si>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</si>
  <si>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</si>
  <si>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</si>
  <si>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</si>
  <si>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</si>
  <si>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</si>
  <si>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</si>
  <si>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</si>
  <si>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</si>
  <si>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</si>
  <si>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</si>
  <si>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</si>
  <si>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</si>
  <si>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</si>
  <si>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</si>
  <si>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</si>
  <si>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</si>
  <si>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</si>
  <si>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</si>
  <si>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</si>
  <si>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</si>
  <si>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</si>
  <si>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</si>
  <si>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</si>
  <si>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</si>
  <si>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</si>
  <si>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</si>
  <si>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</si>
  <si>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</si>
  <si>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</si>
  <si>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</si>
  <si>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</si>
  <si>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</si>
  <si>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</si>
  <si>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</si>
  <si>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</si>
  <si>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</si>
  <si>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</si>
  <si>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</si>
  <si>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</si>
  <si>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</si>
  <si>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</si>
  <si>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</si>
  <si>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</si>
  <si>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</si>
  <si>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</si>
  <si>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</si>
  <si>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</si>
  <si>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</si>
  <si>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</si>
  <si>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</si>
  <si>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</si>
  <si>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</si>
  <si>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</si>
  <si>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</si>
  <si>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</si>
  <si>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</si>
  <si>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</si>
  <si>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</si>
  <si>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</si>
  <si>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</si>
  <si>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</si>
  <si>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</si>
  <si>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</si>
  <si>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</si>
  <si>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</si>
  <si>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</si>
  <si>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</si>
  <si>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</si>
  <si>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</si>
  <si>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</si>
  <si>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</si>
  <si>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</si>
  <si>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</si>
  <si>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</si>
  <si>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</si>
  <si>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</si>
  <si>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</si>
  <si>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</si>
  <si>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</si>
  <si>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</si>
  <si>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</si>
  <si>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</si>
  <si>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</si>
  <si>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</si>
  <si>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</si>
  <si>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</si>
  <si>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</si>
  <si>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</si>
  <si>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</si>
  <si>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</si>
  <si>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</si>
  <si>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</si>
  <si>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</si>
  <si>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</si>
  <si>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</si>
  <si>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</si>
  <si>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</si>
  <si>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</si>
  <si>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</si>
  <si>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</si>
  <si>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</si>
  <si>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</si>
  <si>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</si>
  <si>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</si>
  <si>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</si>
  <si>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</si>
  <si>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</si>
  <si>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</si>
  <si>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</si>
  <si>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</si>
  <si>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</si>
  <si>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</si>
  <si>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</si>
  <si>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</si>
  <si>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</si>
  <si>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</si>
  <si>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</si>
  <si>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</si>
  <si>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</si>
  <si>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</si>
  <si>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</si>
  <si>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</si>
  <si>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</si>
  <si>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</si>
  <si>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</si>
  <si>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</si>
  <si>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</si>
  <si>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</si>
  <si>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</si>
  <si>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</si>
  <si>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</si>
  <si>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</si>
  <si>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</si>
  <si>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</si>
  <si>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</si>
  <si>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</si>
  <si>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</si>
  <si>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</si>
  <si>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</si>
  <si>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</si>
  <si>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</si>
  <si>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</si>
  <si>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</si>
  <si>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</si>
  <si>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</si>
  <si>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</si>
  <si>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</si>
  <si>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</si>
  <si>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</si>
  <si>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</si>
  <si>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</si>
  <si>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</si>
  <si>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</si>
  <si>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</si>
  <si>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</si>
  <si>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</si>
  <si>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</si>
  <si>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</si>
  <si>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</si>
  <si>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</si>
  <si>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</si>
  <si>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</si>
  <si>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</si>
  <si>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</si>
  <si>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</si>
  <si>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</si>
  <si>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</si>
  <si>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</si>
  <si>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</si>
  <si>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</si>
  <si>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</si>
  <si>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</si>
  <si>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</si>
  <si>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</si>
  <si>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</si>
  <si>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</si>
  <si>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</si>
  <si>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</si>
  <si>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</si>
  <si>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</si>
  <si>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</si>
  <si>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</si>
  <si>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</si>
  <si>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</si>
  <si>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</si>
  <si>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</si>
  <si>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</si>
  <si>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</si>
  <si>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</si>
  <si>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</si>
  <si>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</si>
  <si>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</si>
  <si>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</si>
  <si>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</si>
  <si>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</si>
  <si>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</si>
  <si>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</si>
  <si>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</si>
  <si>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</si>
  <si>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</si>
  <si>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</si>
  <si>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</si>
  <si>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</si>
  <si>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</si>
  <si>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</si>
  <si>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</si>
  <si>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</si>
  <si>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</si>
  <si>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</si>
  <si>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</si>
  <si>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</si>
  <si>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</si>
  <si>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</si>
  <si>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</si>
  <si>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</si>
  <si>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</si>
  <si>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</si>
  <si>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</si>
  <si>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</si>
  <si>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</si>
  <si>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</si>
  <si>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</si>
  <si>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</si>
  <si>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</si>
  <si>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</si>
  <si>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</si>
  <si>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</si>
  <si>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</si>
  <si>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</si>
  <si>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</si>
  <si>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</si>
  <si>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</si>
  <si>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</si>
  <si>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</si>
  <si>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</si>
  <si>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</si>
  <si>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</si>
  <si>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</si>
  <si>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</si>
  <si>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</si>
  <si>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</si>
  <si>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</si>
  <si>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</si>
  <si>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</si>
  <si>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</si>
  <si>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</si>
  <si>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</si>
  <si>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</si>
  <si>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Adquisición</t>
  </si>
  <si>
    <t>Nombre de la Cuenta / Concepto</t>
  </si>
  <si>
    <t>Sistema Municipal de Agua Potable y Alcantarillados de Moroleón, Gto.</t>
  </si>
  <si>
    <t>Saldo Anterior</t>
  </si>
  <si>
    <t>Correspondiente del 1 de Enero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</si>
</sst>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81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 xr:uid="{00000000-0005-0000-0000-000001000000}"/>
    <cellStyle name="Millares 2 2" xfId="15" xr:uid="{00000000-0005-0000-0000-000002000000}"/>
    <cellStyle name="Millares 2 3" xfId="16" xr:uid="{00000000-0005-0000-0000-000003000000}"/>
    <cellStyle name="Millares 4" xfId="17" xr:uid="{00000000-0005-0000-0000-000004000000}"/>
    <cellStyle name="Normal" xfId="0" builtinId="0"/>
    <cellStyle name="Normal 2" xfId="2" xr:uid="{00000000-0005-0000-0000-000006000000}"/>
    <cellStyle name="Normal 2 2" xfId="3" xr:uid="{00000000-0005-0000-0000-000007000000}"/>
    <cellStyle name="Normal 2 3" xfId="9" xr:uid="{00000000-0005-0000-0000-000008000000}"/>
    <cellStyle name="Normal 3" xfId="8" xr:uid="{00000000-0005-0000-0000-000009000000}"/>
    <cellStyle name="Normal 3 2" xfId="10" xr:uid="{00000000-0005-0000-0000-00000A000000}"/>
    <cellStyle name="Normal 3 2 2" xfId="13" xr:uid="{00000000-0005-0000-0000-00000B000000}"/>
    <cellStyle name="Normal 3 3" xfId="12" xr:uid="{00000000-0005-0000-0000-00000C000000}"/>
    <cellStyle name="Normal 4" xfId="4" xr:uid="{00000000-0005-0000-0000-00000D000000}"/>
    <cellStyle name="Normal 5" xfId="5" xr:uid="{00000000-0005-0000-0000-00000E000000}"/>
    <cellStyle name="Normal 56" xfId="6" xr:uid="{00000000-0005-0000-0000-00000F000000}"/>
    <cellStyle name="Porcentaje" xfId="14" builtinId="5"/>
    <cellStyle name="Porcentaje 2" xfId="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</sheetPr>
  <dimension ref="A1:E44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A3" sqref="A3:B3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53" t="s">
        <v>637</v>
      </c>
      <c r="B1" s="153"/>
      <c r="C1" s="17"/>
      <c r="D1" s="14" t="s">
        <v>614</v>
      </c>
      <c r="E1" s="15">
        <v>2022</v>
      </c>
    </row>
    <row r="2" spans="1:5" ht="18.95" customHeight="1" x14ac:dyDescent="0.2">
      <c r="A2" s="154" t="s">
        <v>613</v>
      </c>
      <c r="B2" s="154"/>
      <c r="C2" s="36"/>
      <c r="D2" s="14" t="s">
        <v>615</v>
      </c>
      <c r="E2" s="17" t="s">
        <v>620</v>
      </c>
    </row>
    <row r="3" spans="1:5" ht="18.95" customHeight="1" x14ac:dyDescent="0.2">
      <c r="A3" s="155" t="s">
        <v>639</v>
      </c>
      <c r="B3" s="155"/>
      <c r="C3" s="17"/>
      <c r="D3" s="14" t="s">
        <v>616</v>
      </c>
      <c r="E3" s="15">
        <v>2</v>
      </c>
    </row>
    <row r="4" spans="1:5" s="101" customFormat="1" ht="18.95" customHeight="1" x14ac:dyDescent="0.2">
      <c r="A4" s="155" t="s">
        <v>629</v>
      </c>
      <c r="B4" s="155"/>
      <c r="C4" s="155"/>
      <c r="D4" s="155"/>
      <c r="E4" s="155"/>
    </row>
    <row r="5" spans="1:5" ht="15" customHeight="1" x14ac:dyDescent="0.2">
      <c r="A5" s="146" t="s">
        <v>41</v>
      </c>
      <c r="B5" s="14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102" t="s">
        <v>577</v>
      </c>
      <c r="B24" s="103" t="s">
        <v>306</v>
      </c>
    </row>
    <row r="25" spans="1:2" x14ac:dyDescent="0.2">
      <c r="A25" s="102" t="s">
        <v>578</v>
      </c>
      <c r="B25" s="103" t="s">
        <v>579</v>
      </c>
    </row>
    <row r="26" spans="1:2" s="101" customFormat="1" x14ac:dyDescent="0.2">
      <c r="A26" s="102" t="s">
        <v>580</v>
      </c>
      <c r="B26" s="103" t="s">
        <v>343</v>
      </c>
    </row>
    <row r="27" spans="1:2" x14ac:dyDescent="0.2">
      <c r="A27" s="102" t="s">
        <v>581</v>
      </c>
      <c r="B27" s="103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630</v>
      </c>
    </row>
    <row r="41" spans="1:2" ht="12" thickBot="1" x14ac:dyDescent="0.25">
      <c r="A41" s="11"/>
      <c r="B41" s="12"/>
    </row>
    <row r="44" spans="1:2" x14ac:dyDescent="0.2">
      <c r="B44" s="101" t="s">
        <v>631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10:B10" location="ESF!A6" display="ESF-01" xr:uid="{00000000-0004-0000-0000-000000000000}"/>
    <hyperlink ref="A11:B11" location="ESF!A13" display="ESF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33" display="ESF-14" xr:uid="{00000000-0004-0000-0000-00000D000000}"/>
    <hyperlink ref="A28:B28" location="VHP!A6" display="VHP-01" xr:uid="{00000000-0004-0000-0000-00000E000000}"/>
    <hyperlink ref="A29:B29" location="VHP!A12" display="VHP-02" xr:uid="{00000000-0004-0000-0000-00000F000000}"/>
    <hyperlink ref="A30:B30" location="EFE!A6" display="EFE-01" xr:uid="{00000000-0004-0000-0000-000010000000}"/>
    <hyperlink ref="A31:B31" location="EFE!A18" display="EFE-02" xr:uid="{00000000-0004-0000-0000-000011000000}"/>
    <hyperlink ref="A32:B32" location="EFE!A44" display="EFE-03" xr:uid="{00000000-0004-0000-0000-000012000000}"/>
    <hyperlink ref="A35:B35" location="Conciliacion_Ig!B6" display="Conciliacion_Ig" xr:uid="{00000000-0004-0000-0000-000013000000}"/>
    <hyperlink ref="A36:B36" location="Conciliacion_Eg!B5" display="Conciliacion_Eg" xr:uid="{00000000-0004-0000-0000-000014000000}"/>
    <hyperlink ref="B39" location="Memoria!A8" display="CONTABLES" xr:uid="{00000000-0004-0000-0000-000015000000}"/>
    <hyperlink ref="B40" location="Memoria!A35" display="PRESUPUESTALES" xr:uid="{00000000-0004-0000-0000-000016000000}"/>
    <hyperlink ref="A24:B24" location="ACT!A6" display="ACT-01" xr:uid="{00000000-0004-0000-0000-000017000000}"/>
    <hyperlink ref="A25:B25" location="ACT!A56" display="ACT-02" xr:uid="{00000000-0004-0000-0000-000018000000}"/>
    <hyperlink ref="A26:B26" location="VHP!A71" display="ACT-03" xr:uid="{00000000-0004-0000-0000-000019000000}"/>
    <hyperlink ref="A27:B27" location="ACT!A96" display="ACT-04" xr:uid="{00000000-0004-0000-0000-00001A000000}"/>
    <hyperlink ref="A26" location="ACT!A71" display="ACT-03" xr:uid="{00000000-0004-0000-0000-00001B000000}"/>
    <hyperlink ref="B26" location="ACT!A71" display="ACT-03 OTROS INGRESOS" xr:uid="{00000000-0004-0000-0000-00001C000000}"/>
  </hyperlink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2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59" t="s">
        <v>637</v>
      </c>
      <c r="B1" s="160"/>
      <c r="C1" s="161"/>
    </row>
    <row r="2" spans="1:3" s="37" customFormat="1" ht="18" customHeight="1" x14ac:dyDescent="0.25">
      <c r="A2" s="162" t="s">
        <v>625</v>
      </c>
      <c r="B2" s="163"/>
      <c r="C2" s="164"/>
    </row>
    <row r="3" spans="1:3" s="37" customFormat="1" ht="18" customHeight="1" x14ac:dyDescent="0.25">
      <c r="A3" s="162" t="s">
        <v>639</v>
      </c>
      <c r="B3" s="165"/>
      <c r="C3" s="164"/>
    </row>
    <row r="4" spans="1:3" s="40" customFormat="1" ht="18" customHeight="1" x14ac:dyDescent="0.2">
      <c r="A4" s="166" t="s">
        <v>626</v>
      </c>
      <c r="B4" s="167"/>
      <c r="C4" s="168"/>
    </row>
    <row r="5" spans="1:3" s="38" customFormat="1" x14ac:dyDescent="0.2">
      <c r="A5" s="58" t="s">
        <v>525</v>
      </c>
      <c r="B5" s="58"/>
      <c r="C5" s="59">
        <v>36906988.100000001</v>
      </c>
    </row>
    <row r="6" spans="1:3" x14ac:dyDescent="0.2">
      <c r="A6" s="60"/>
      <c r="B6" s="61"/>
      <c r="C6" s="62"/>
    </row>
    <row r="7" spans="1:3" x14ac:dyDescent="0.2">
      <c r="A7" s="71" t="s">
        <v>526</v>
      </c>
      <c r="B7" s="71"/>
      <c r="C7" s="63">
        <f>SUM(C8:C13)</f>
        <v>0</v>
      </c>
    </row>
    <row r="8" spans="1:3" x14ac:dyDescent="0.2">
      <c r="A8" s="80" t="s">
        <v>527</v>
      </c>
      <c r="B8" s="79" t="s">
        <v>344</v>
      </c>
      <c r="C8" s="64">
        <v>0</v>
      </c>
    </row>
    <row r="9" spans="1:3" x14ac:dyDescent="0.2">
      <c r="A9" s="65" t="s">
        <v>528</v>
      </c>
      <c r="B9" s="66" t="s">
        <v>537</v>
      </c>
      <c r="C9" s="64">
        <v>0</v>
      </c>
    </row>
    <row r="10" spans="1:3" x14ac:dyDescent="0.2">
      <c r="A10" s="65" t="s">
        <v>529</v>
      </c>
      <c r="B10" s="66" t="s">
        <v>352</v>
      </c>
      <c r="C10" s="64">
        <v>0</v>
      </c>
    </row>
    <row r="11" spans="1:3" x14ac:dyDescent="0.2">
      <c r="A11" s="65" t="s">
        <v>530</v>
      </c>
      <c r="B11" s="66" t="s">
        <v>353</v>
      </c>
      <c r="C11" s="64">
        <v>0</v>
      </c>
    </row>
    <row r="12" spans="1:3" x14ac:dyDescent="0.2">
      <c r="A12" s="65" t="s">
        <v>531</v>
      </c>
      <c r="B12" s="66" t="s">
        <v>354</v>
      </c>
      <c r="C12" s="64">
        <v>0</v>
      </c>
    </row>
    <row r="13" spans="1:3" x14ac:dyDescent="0.2">
      <c r="A13" s="67" t="s">
        <v>532</v>
      </c>
      <c r="B13" s="68" t="s">
        <v>533</v>
      </c>
      <c r="C13" s="64">
        <v>0</v>
      </c>
    </row>
    <row r="14" spans="1:3" x14ac:dyDescent="0.2">
      <c r="A14" s="78"/>
      <c r="B14" s="69"/>
      <c r="C14" s="70"/>
    </row>
    <row r="15" spans="1:3" x14ac:dyDescent="0.2">
      <c r="A15" s="71" t="s">
        <v>83</v>
      </c>
      <c r="B15" s="61"/>
      <c r="C15" s="63">
        <f>SUM(C16:C18)</f>
        <v>8690666.3900000006</v>
      </c>
    </row>
    <row r="16" spans="1:3" x14ac:dyDescent="0.2">
      <c r="A16" s="72">
        <v>3.1</v>
      </c>
      <c r="B16" s="66" t="s">
        <v>536</v>
      </c>
      <c r="C16" s="64">
        <v>0</v>
      </c>
    </row>
    <row r="17" spans="1:3" x14ac:dyDescent="0.2">
      <c r="A17" s="73">
        <v>3.2</v>
      </c>
      <c r="B17" s="66" t="s">
        <v>534</v>
      </c>
      <c r="C17" s="64">
        <v>8690666.3900000006</v>
      </c>
    </row>
    <row r="18" spans="1:3" x14ac:dyDescent="0.2">
      <c r="A18" s="73">
        <v>3.3</v>
      </c>
      <c r="B18" s="68" t="s">
        <v>535</v>
      </c>
      <c r="C18" s="74">
        <v>0</v>
      </c>
    </row>
    <row r="19" spans="1:3" x14ac:dyDescent="0.2">
      <c r="A19" s="60"/>
      <c r="B19" s="75"/>
      <c r="C19" s="76"/>
    </row>
    <row r="20" spans="1:3" x14ac:dyDescent="0.2">
      <c r="A20" s="77" t="s">
        <v>82</v>
      </c>
      <c r="B20" s="77"/>
      <c r="C20" s="59">
        <f>C5+C7-C15</f>
        <v>28216321.710000001</v>
      </c>
    </row>
    <row r="22" spans="1:3" x14ac:dyDescent="0.2">
      <c r="B22" s="39" t="s">
        <v>631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41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69" t="s">
        <v>637</v>
      </c>
      <c r="B1" s="170"/>
      <c r="C1" s="171"/>
    </row>
    <row r="2" spans="1:3" s="41" customFormat="1" ht="18.95" customHeight="1" x14ac:dyDescent="0.25">
      <c r="A2" s="172" t="s">
        <v>627</v>
      </c>
      <c r="B2" s="173"/>
      <c r="C2" s="174"/>
    </row>
    <row r="3" spans="1:3" s="41" customFormat="1" ht="18.95" customHeight="1" x14ac:dyDescent="0.25">
      <c r="A3" s="172" t="s">
        <v>639</v>
      </c>
      <c r="B3" s="175"/>
      <c r="C3" s="174"/>
    </row>
    <row r="4" spans="1:3" s="42" customFormat="1" x14ac:dyDescent="0.2">
      <c r="A4" s="166" t="s">
        <v>626</v>
      </c>
      <c r="B4" s="167"/>
      <c r="C4" s="168"/>
    </row>
    <row r="5" spans="1:3" x14ac:dyDescent="0.2">
      <c r="A5" s="89" t="s">
        <v>538</v>
      </c>
      <c r="B5" s="58"/>
      <c r="C5" s="82">
        <v>27991437.109999999</v>
      </c>
    </row>
    <row r="6" spans="1:3" x14ac:dyDescent="0.2">
      <c r="A6" s="83"/>
      <c r="B6" s="61"/>
      <c r="C6" s="84"/>
    </row>
    <row r="7" spans="1:3" x14ac:dyDescent="0.2">
      <c r="A7" s="71" t="s">
        <v>539</v>
      </c>
      <c r="B7" s="85"/>
      <c r="C7" s="63">
        <f>SUM(C8:C28)</f>
        <v>8447604.9600000009</v>
      </c>
    </row>
    <row r="8" spans="1:3" x14ac:dyDescent="0.2">
      <c r="A8" s="136">
        <v>2.1</v>
      </c>
      <c r="B8" s="90" t="s">
        <v>372</v>
      </c>
      <c r="C8" s="91">
        <v>0</v>
      </c>
    </row>
    <row r="9" spans="1:3" x14ac:dyDescent="0.2">
      <c r="A9" s="136">
        <v>2.2000000000000002</v>
      </c>
      <c r="B9" s="90" t="s">
        <v>369</v>
      </c>
      <c r="C9" s="91">
        <v>-243061.43</v>
      </c>
    </row>
    <row r="10" spans="1:3" x14ac:dyDescent="0.2">
      <c r="A10" s="98">
        <v>2.2999999999999998</v>
      </c>
      <c r="B10" s="81" t="s">
        <v>239</v>
      </c>
      <c r="C10" s="91">
        <v>71201.740000000005</v>
      </c>
    </row>
    <row r="11" spans="1:3" x14ac:dyDescent="0.2">
      <c r="A11" s="98">
        <v>2.4</v>
      </c>
      <c r="B11" s="81" t="s">
        <v>240</v>
      </c>
      <c r="C11" s="91">
        <v>0</v>
      </c>
    </row>
    <row r="12" spans="1:3" x14ac:dyDescent="0.2">
      <c r="A12" s="98">
        <v>2.5</v>
      </c>
      <c r="B12" s="81" t="s">
        <v>241</v>
      </c>
      <c r="C12" s="91">
        <v>0</v>
      </c>
    </row>
    <row r="13" spans="1:3" x14ac:dyDescent="0.2">
      <c r="A13" s="98">
        <v>2.6</v>
      </c>
      <c r="B13" s="81" t="s">
        <v>242</v>
      </c>
      <c r="C13" s="91">
        <v>0</v>
      </c>
    </row>
    <row r="14" spans="1:3" x14ac:dyDescent="0.2">
      <c r="A14" s="98">
        <v>2.7</v>
      </c>
      <c r="B14" s="81" t="s">
        <v>243</v>
      </c>
      <c r="C14" s="91">
        <v>0</v>
      </c>
    </row>
    <row r="15" spans="1:3" x14ac:dyDescent="0.2">
      <c r="A15" s="98">
        <v>2.8</v>
      </c>
      <c r="B15" s="81" t="s">
        <v>244</v>
      </c>
      <c r="C15" s="91">
        <v>2223.27</v>
      </c>
    </row>
    <row r="16" spans="1:3" x14ac:dyDescent="0.2">
      <c r="A16" s="98">
        <v>2.9</v>
      </c>
      <c r="B16" s="81" t="s">
        <v>246</v>
      </c>
      <c r="C16" s="91">
        <v>0</v>
      </c>
    </row>
    <row r="17" spans="1:3" x14ac:dyDescent="0.2">
      <c r="A17" s="98" t="s">
        <v>540</v>
      </c>
      <c r="B17" s="81" t="s">
        <v>541</v>
      </c>
      <c r="C17" s="91">
        <v>0</v>
      </c>
    </row>
    <row r="18" spans="1:3" x14ac:dyDescent="0.2">
      <c r="A18" s="98" t="s">
        <v>570</v>
      </c>
      <c r="B18" s="81" t="s">
        <v>248</v>
      </c>
      <c r="C18" s="91">
        <v>0</v>
      </c>
    </row>
    <row r="19" spans="1:3" x14ac:dyDescent="0.2">
      <c r="A19" s="98" t="s">
        <v>571</v>
      </c>
      <c r="B19" s="81" t="s">
        <v>542</v>
      </c>
      <c r="C19" s="91">
        <v>0</v>
      </c>
    </row>
    <row r="20" spans="1:3" x14ac:dyDescent="0.2">
      <c r="A20" s="98" t="s">
        <v>572</v>
      </c>
      <c r="B20" s="81" t="s">
        <v>543</v>
      </c>
      <c r="C20" s="91">
        <v>8600000</v>
      </c>
    </row>
    <row r="21" spans="1:3" x14ac:dyDescent="0.2">
      <c r="A21" s="98" t="s">
        <v>573</v>
      </c>
      <c r="B21" s="81" t="s">
        <v>544</v>
      </c>
      <c r="C21" s="91">
        <v>0</v>
      </c>
    </row>
    <row r="22" spans="1:3" x14ac:dyDescent="0.2">
      <c r="A22" s="98" t="s">
        <v>545</v>
      </c>
      <c r="B22" s="81" t="s">
        <v>546</v>
      </c>
      <c r="C22" s="91">
        <v>0</v>
      </c>
    </row>
    <row r="23" spans="1:3" x14ac:dyDescent="0.2">
      <c r="A23" s="98" t="s">
        <v>547</v>
      </c>
      <c r="B23" s="81" t="s">
        <v>548</v>
      </c>
      <c r="C23" s="91">
        <v>0</v>
      </c>
    </row>
    <row r="24" spans="1:3" x14ac:dyDescent="0.2">
      <c r="A24" s="98" t="s">
        <v>549</v>
      </c>
      <c r="B24" s="81" t="s">
        <v>550</v>
      </c>
      <c r="C24" s="91">
        <v>0</v>
      </c>
    </row>
    <row r="25" spans="1:3" x14ac:dyDescent="0.2">
      <c r="A25" s="98" t="s">
        <v>551</v>
      </c>
      <c r="B25" s="81" t="s">
        <v>552</v>
      </c>
      <c r="C25" s="91">
        <v>0</v>
      </c>
    </row>
    <row r="26" spans="1:3" x14ac:dyDescent="0.2">
      <c r="A26" s="98" t="s">
        <v>553</v>
      </c>
      <c r="B26" s="81" t="s">
        <v>554</v>
      </c>
      <c r="C26" s="91">
        <v>0</v>
      </c>
    </row>
    <row r="27" spans="1:3" x14ac:dyDescent="0.2">
      <c r="A27" s="98" t="s">
        <v>555</v>
      </c>
      <c r="B27" s="81" t="s">
        <v>556</v>
      </c>
      <c r="C27" s="91">
        <v>0</v>
      </c>
    </row>
    <row r="28" spans="1:3" x14ac:dyDescent="0.2">
      <c r="A28" s="98" t="s">
        <v>557</v>
      </c>
      <c r="B28" s="90" t="s">
        <v>558</v>
      </c>
      <c r="C28" s="91">
        <v>17241.38</v>
      </c>
    </row>
    <row r="29" spans="1:3" x14ac:dyDescent="0.2">
      <c r="A29" s="99"/>
      <c r="B29" s="92"/>
      <c r="C29" s="93"/>
    </row>
    <row r="30" spans="1:3" x14ac:dyDescent="0.2">
      <c r="A30" s="94" t="s">
        <v>559</v>
      </c>
      <c r="B30" s="95"/>
      <c r="C30" s="96">
        <f>SUM(C31:C37)</f>
        <v>0</v>
      </c>
    </row>
    <row r="31" spans="1:3" x14ac:dyDescent="0.2">
      <c r="A31" s="98" t="s">
        <v>560</v>
      </c>
      <c r="B31" s="81" t="s">
        <v>441</v>
      </c>
      <c r="C31" s="91">
        <v>0</v>
      </c>
    </row>
    <row r="32" spans="1:3" x14ac:dyDescent="0.2">
      <c r="A32" s="98" t="s">
        <v>561</v>
      </c>
      <c r="B32" s="81" t="s">
        <v>80</v>
      </c>
      <c r="C32" s="91">
        <v>0</v>
      </c>
    </row>
    <row r="33" spans="1:3" x14ac:dyDescent="0.2">
      <c r="A33" s="98" t="s">
        <v>562</v>
      </c>
      <c r="B33" s="81" t="s">
        <v>451</v>
      </c>
      <c r="C33" s="91">
        <v>0</v>
      </c>
    </row>
    <row r="34" spans="1:3" x14ac:dyDescent="0.2">
      <c r="A34" s="98" t="s">
        <v>563</v>
      </c>
      <c r="B34" s="81" t="s">
        <v>564</v>
      </c>
      <c r="C34" s="91">
        <v>0</v>
      </c>
    </row>
    <row r="35" spans="1:3" x14ac:dyDescent="0.2">
      <c r="A35" s="98" t="s">
        <v>565</v>
      </c>
      <c r="B35" s="81" t="s">
        <v>566</v>
      </c>
      <c r="C35" s="91">
        <v>0</v>
      </c>
    </row>
    <row r="36" spans="1:3" x14ac:dyDescent="0.2">
      <c r="A36" s="98" t="s">
        <v>567</v>
      </c>
      <c r="B36" s="81" t="s">
        <v>459</v>
      </c>
      <c r="C36" s="91">
        <v>0</v>
      </c>
    </row>
    <row r="37" spans="1:3" x14ac:dyDescent="0.2">
      <c r="A37" s="98" t="s">
        <v>568</v>
      </c>
      <c r="B37" s="90" t="s">
        <v>569</v>
      </c>
      <c r="C37" s="97">
        <v>0</v>
      </c>
    </row>
    <row r="38" spans="1:3" x14ac:dyDescent="0.2">
      <c r="A38" s="83"/>
      <c r="B38" s="86"/>
      <c r="C38" s="87"/>
    </row>
    <row r="39" spans="1:3" x14ac:dyDescent="0.2">
      <c r="A39" s="88" t="s">
        <v>84</v>
      </c>
      <c r="B39" s="58"/>
      <c r="C39" s="59">
        <f>C5-C7+C30</f>
        <v>19543832.149999999</v>
      </c>
    </row>
    <row r="41" spans="1:3" x14ac:dyDescent="0.2">
      <c r="B41" s="39" t="s">
        <v>631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3"/>
  <sheetViews>
    <sheetView workbookViewId="0">
      <selection activeCell="A4" sqref="A4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10" width="13.7109375" style="29" customWidth="1"/>
    <col min="11" max="16384" width="9.140625" style="29"/>
  </cols>
  <sheetData>
    <row r="1" spans="1:10" ht="18.95" customHeight="1" x14ac:dyDescent="0.2">
      <c r="A1" s="158" t="s">
        <v>637</v>
      </c>
      <c r="B1" s="176"/>
      <c r="C1" s="176"/>
      <c r="D1" s="176"/>
      <c r="E1" s="176"/>
      <c r="F1" s="176"/>
      <c r="G1" s="27" t="s">
        <v>617</v>
      </c>
      <c r="H1" s="28">
        <v>2022</v>
      </c>
    </row>
    <row r="2" spans="1:10" ht="18.95" customHeight="1" x14ac:dyDescent="0.2">
      <c r="A2" s="158" t="s">
        <v>628</v>
      </c>
      <c r="B2" s="176"/>
      <c r="C2" s="176"/>
      <c r="D2" s="176"/>
      <c r="E2" s="176"/>
      <c r="F2" s="176"/>
      <c r="G2" s="27" t="s">
        <v>618</v>
      </c>
      <c r="H2" s="28" t="s">
        <v>620</v>
      </c>
    </row>
    <row r="3" spans="1:10" ht="18.95" customHeight="1" x14ac:dyDescent="0.2">
      <c r="A3" s="177" t="s">
        <v>639</v>
      </c>
      <c r="B3" s="178"/>
      <c r="C3" s="178"/>
      <c r="D3" s="178"/>
      <c r="E3" s="178"/>
      <c r="F3" s="178"/>
      <c r="G3" s="27" t="s">
        <v>619</v>
      </c>
      <c r="H3" s="28">
        <v>2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5444672.3700000001</v>
      </c>
      <c r="D23" s="34">
        <v>1615617.08</v>
      </c>
      <c r="E23" s="34">
        <v>0</v>
      </c>
      <c r="F23" s="34">
        <f t="shared" si="0"/>
        <v>7060289.4500000002</v>
      </c>
    </row>
    <row r="24" spans="1:6" x14ac:dyDescent="0.2">
      <c r="A24" s="29">
        <v>7340</v>
      </c>
      <c r="B24" s="29" t="s">
        <v>109</v>
      </c>
      <c r="C24" s="34">
        <v>-5444672.3700000001</v>
      </c>
      <c r="D24" s="34">
        <v>0</v>
      </c>
      <c r="E24" s="34">
        <v>-1615617.08</v>
      </c>
      <c r="F24" s="34">
        <f t="shared" si="0"/>
        <v>-7060289.4500000002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52047114</v>
      </c>
      <c r="E40" s="34">
        <v>0</v>
      </c>
      <c r="F40" s="34">
        <f t="shared" si="0"/>
        <v>52047114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36906988.100000001</v>
      </c>
      <c r="E41" s="34">
        <v>-94609891</v>
      </c>
      <c r="F41" s="34">
        <f t="shared" si="0"/>
        <v>-57702902.899999999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42562777</v>
      </c>
      <c r="E42" s="34">
        <v>0</v>
      </c>
      <c r="F42" s="34">
        <f t="shared" si="0"/>
        <v>42562777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36906988.100000001</v>
      </c>
      <c r="E43" s="34">
        <v>-36906988.100000001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0</v>
      </c>
      <c r="E44" s="34">
        <v>-36906988.100000001</v>
      </c>
      <c r="F44" s="34">
        <f t="shared" si="0"/>
        <v>-36906988.100000001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0</v>
      </c>
      <c r="E45" s="34">
        <v>-52047114</v>
      </c>
      <c r="F45" s="34">
        <f t="shared" si="0"/>
        <v>-52047114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94954936</v>
      </c>
      <c r="E46" s="34">
        <v>-33241745.149999999</v>
      </c>
      <c r="F46" s="34">
        <f t="shared" si="0"/>
        <v>61713190.850000001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345045</v>
      </c>
      <c r="E47" s="34">
        <v>-42907822</v>
      </c>
      <c r="F47" s="34">
        <f t="shared" si="0"/>
        <v>-42562777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32896700.149999999</v>
      </c>
      <c r="E48" s="34">
        <v>-27991437.109999999</v>
      </c>
      <c r="F48" s="34">
        <f t="shared" si="0"/>
        <v>4905263.0399999991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27991437.109999999</v>
      </c>
      <c r="E49" s="34">
        <v>-27991437.109999999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27991437.109999999</v>
      </c>
      <c r="E50" s="34">
        <v>-27991437.109999999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27991437.109999999</v>
      </c>
      <c r="E51" s="34">
        <v>0</v>
      </c>
      <c r="F51" s="34">
        <f t="shared" si="0"/>
        <v>27991437.109999999</v>
      </c>
    </row>
    <row r="53" spans="1:6" x14ac:dyDescent="0.2">
      <c r="B53" s="29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3" t="s">
        <v>50</v>
      </c>
      <c r="C1" s="124"/>
      <c r="D1" s="124"/>
      <c r="E1" s="125"/>
    </row>
    <row r="2" spans="1:8" ht="15" customHeight="1" x14ac:dyDescent="0.2">
      <c r="A2" s="2" t="s">
        <v>31</v>
      </c>
    </row>
    <row r="3" spans="1:8" x14ac:dyDescent="0.2">
      <c r="A3" s="1"/>
    </row>
    <row r="4" spans="1:8" s="127" customFormat="1" x14ac:dyDescent="0.2">
      <c r="A4" s="126" t="s">
        <v>33</v>
      </c>
    </row>
    <row r="5" spans="1:8" s="127" customFormat="1" ht="39.950000000000003" customHeight="1" x14ac:dyDescent="0.2">
      <c r="A5" s="179" t="s">
        <v>34</v>
      </c>
      <c r="B5" s="179"/>
      <c r="C5" s="179"/>
      <c r="D5" s="179"/>
      <c r="E5" s="179"/>
      <c r="H5" s="128"/>
    </row>
    <row r="6" spans="1:8" s="127" customFormat="1" x14ac:dyDescent="0.2">
      <c r="A6" s="129"/>
      <c r="B6" s="129"/>
      <c r="C6" s="129"/>
      <c r="D6" s="129"/>
      <c r="H6" s="128"/>
    </row>
    <row r="7" spans="1:8" s="127" customFormat="1" ht="12.75" x14ac:dyDescent="0.2">
      <c r="A7" s="128" t="s">
        <v>35</v>
      </c>
      <c r="B7" s="128"/>
      <c r="C7" s="128"/>
      <c r="D7" s="128"/>
    </row>
    <row r="8" spans="1:8" s="127" customFormat="1" x14ac:dyDescent="0.2">
      <c r="A8" s="128"/>
      <c r="B8" s="128"/>
      <c r="C8" s="128"/>
      <c r="D8" s="128"/>
    </row>
    <row r="9" spans="1:8" s="127" customFormat="1" x14ac:dyDescent="0.2">
      <c r="A9" s="142" t="s">
        <v>125</v>
      </c>
      <c r="B9" s="128"/>
      <c r="C9" s="128"/>
      <c r="D9" s="128"/>
    </row>
    <row r="10" spans="1:8" s="127" customFormat="1" ht="26.1" customHeight="1" x14ac:dyDescent="0.2">
      <c r="A10" s="130" t="s">
        <v>600</v>
      </c>
      <c r="B10" s="180" t="s">
        <v>36</v>
      </c>
      <c r="C10" s="180"/>
      <c r="D10" s="180"/>
      <c r="E10" s="180"/>
    </row>
    <row r="11" spans="1:8" s="127" customFormat="1" ht="12.95" customHeight="1" x14ac:dyDescent="0.2">
      <c r="A11" s="131" t="s">
        <v>601</v>
      </c>
      <c r="B11" s="132" t="s">
        <v>37</v>
      </c>
      <c r="C11" s="132"/>
      <c r="D11" s="132"/>
      <c r="E11" s="132"/>
    </row>
    <row r="12" spans="1:8" s="127" customFormat="1" ht="26.1" customHeight="1" x14ac:dyDescent="0.2">
      <c r="A12" s="131" t="s">
        <v>602</v>
      </c>
      <c r="B12" s="180" t="s">
        <v>38</v>
      </c>
      <c r="C12" s="180"/>
      <c r="D12" s="180"/>
      <c r="E12" s="180"/>
    </row>
    <row r="13" spans="1:8" s="127" customFormat="1" ht="26.1" customHeight="1" x14ac:dyDescent="0.2">
      <c r="A13" s="131" t="s">
        <v>603</v>
      </c>
      <c r="B13" s="180" t="s">
        <v>39</v>
      </c>
      <c r="C13" s="180"/>
      <c r="D13" s="180"/>
      <c r="E13" s="180"/>
    </row>
    <row r="14" spans="1:8" s="127" customFormat="1" ht="11.25" customHeight="1" x14ac:dyDescent="0.2">
      <c r="A14" s="133"/>
      <c r="B14" s="134"/>
      <c r="C14" s="134"/>
      <c r="D14" s="134"/>
      <c r="E14" s="134"/>
    </row>
    <row r="15" spans="1:8" s="127" customFormat="1" ht="39" customHeight="1" x14ac:dyDescent="0.2">
      <c r="A15" s="130" t="s">
        <v>604</v>
      </c>
      <c r="B15" s="132" t="s">
        <v>40</v>
      </c>
    </row>
    <row r="16" spans="1:8" s="127" customFormat="1" ht="12.95" customHeight="1" x14ac:dyDescent="0.2">
      <c r="A16" s="131" t="s">
        <v>605</v>
      </c>
    </row>
    <row r="17" spans="1:4" s="127" customFormat="1" ht="12.95" customHeight="1" x14ac:dyDescent="0.2">
      <c r="A17" s="132"/>
    </row>
    <row r="18" spans="1:4" s="127" customFormat="1" ht="12.95" customHeight="1" x14ac:dyDescent="0.2">
      <c r="A18" s="142" t="s">
        <v>97</v>
      </c>
    </row>
    <row r="19" spans="1:4" s="127" customFormat="1" ht="12.95" customHeight="1" x14ac:dyDescent="0.2">
      <c r="A19" s="135" t="s">
        <v>606</v>
      </c>
    </row>
    <row r="20" spans="1:4" s="127" customFormat="1" ht="12.95" customHeight="1" x14ac:dyDescent="0.2">
      <c r="A20" s="135" t="s">
        <v>607</v>
      </c>
    </row>
    <row r="21" spans="1:4" s="127" customFormat="1" x14ac:dyDescent="0.2">
      <c r="A21" s="128"/>
    </row>
    <row r="22" spans="1:4" s="127" customFormat="1" x14ac:dyDescent="0.2">
      <c r="A22" s="128" t="s">
        <v>520</v>
      </c>
      <c r="B22" s="128"/>
      <c r="C22" s="128"/>
      <c r="D22" s="128"/>
    </row>
    <row r="23" spans="1:4" s="127" customFormat="1" x14ac:dyDescent="0.2">
      <c r="A23" s="128" t="s">
        <v>521</v>
      </c>
      <c r="B23" s="128"/>
      <c r="C23" s="128"/>
      <c r="D23" s="128"/>
    </row>
    <row r="24" spans="1:4" s="127" customFormat="1" x14ac:dyDescent="0.2">
      <c r="A24" s="128" t="s">
        <v>522</v>
      </c>
      <c r="B24" s="128"/>
      <c r="C24" s="128"/>
      <c r="D24" s="128"/>
    </row>
    <row r="25" spans="1:4" s="127" customFormat="1" x14ac:dyDescent="0.2">
      <c r="A25" s="128" t="s">
        <v>523</v>
      </c>
      <c r="B25" s="128"/>
      <c r="C25" s="128"/>
      <c r="D25" s="128"/>
    </row>
    <row r="26" spans="1:4" s="127" customFormat="1" x14ac:dyDescent="0.2">
      <c r="A26" s="128" t="s">
        <v>524</v>
      </c>
      <c r="B26" s="128"/>
      <c r="C26" s="128"/>
      <c r="D26" s="128"/>
    </row>
    <row r="27" spans="1:4" s="127" customFormat="1" x14ac:dyDescent="0.2">
      <c r="A27" s="128"/>
      <c r="B27" s="128"/>
      <c r="C27" s="128"/>
      <c r="D27" s="128"/>
    </row>
    <row r="28" spans="1:4" s="127" customFormat="1" ht="12" x14ac:dyDescent="0.2">
      <c r="A28" s="133" t="s">
        <v>98</v>
      </c>
      <c r="B28" s="128"/>
      <c r="C28" s="128"/>
      <c r="D28" s="128"/>
    </row>
    <row r="29" spans="1:4" s="127" customFormat="1" x14ac:dyDescent="0.2">
      <c r="A29" s="128"/>
      <c r="B29" s="128"/>
      <c r="C29" s="128"/>
      <c r="D29" s="128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1"/>
  <sheetViews>
    <sheetView zoomScale="106" zoomScaleNormal="106" workbookViewId="0">
      <selection activeCell="F4" sqref="F4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8" width="13.7109375" style="20" customWidth="1"/>
    <col min="9" max="9" width="13.85546875" style="20" customWidth="1"/>
    <col min="10" max="16384" width="9.140625" style="20"/>
  </cols>
  <sheetData>
    <row r="1" spans="1:8" s="16" customFormat="1" ht="18.95" customHeight="1" x14ac:dyDescent="0.25">
      <c r="A1" s="156" t="s">
        <v>637</v>
      </c>
      <c r="B1" s="157"/>
      <c r="C1" s="157"/>
      <c r="D1" s="157"/>
      <c r="E1" s="157"/>
      <c r="F1" s="157"/>
      <c r="G1" s="14" t="s">
        <v>617</v>
      </c>
      <c r="H1" s="25">
        <v>2022</v>
      </c>
    </row>
    <row r="2" spans="1:8" s="16" customFormat="1" ht="18.95" customHeight="1" x14ac:dyDescent="0.25">
      <c r="A2" s="156" t="s">
        <v>621</v>
      </c>
      <c r="B2" s="157"/>
      <c r="C2" s="157"/>
      <c r="D2" s="157"/>
      <c r="E2" s="157"/>
      <c r="F2" s="157"/>
      <c r="G2" s="14" t="s">
        <v>618</v>
      </c>
      <c r="H2" s="25" t="s">
        <v>620</v>
      </c>
    </row>
    <row r="3" spans="1:8" s="16" customFormat="1" ht="18.95" customHeight="1" x14ac:dyDescent="0.25">
      <c r="A3" s="156" t="s">
        <v>639</v>
      </c>
      <c r="B3" s="157"/>
      <c r="C3" s="157"/>
      <c r="D3" s="157"/>
      <c r="E3" s="157"/>
      <c r="F3" s="157"/>
      <c r="G3" s="14" t="s">
        <v>619</v>
      </c>
      <c r="H3" s="25">
        <v>2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22848993.329999998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7584242.21</v>
      </c>
      <c r="D15" s="24">
        <v>6561448.8499999996</v>
      </c>
      <c r="E15" s="24">
        <v>5523811.0599999996</v>
      </c>
      <c r="F15" s="24">
        <v>5542376.0999999996</v>
      </c>
      <c r="G15" s="24">
        <v>5226174.26</v>
      </c>
    </row>
    <row r="16" spans="1:8" x14ac:dyDescent="0.2">
      <c r="A16" s="22">
        <v>1124</v>
      </c>
      <c r="B16" s="20" t="s">
        <v>202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89000</v>
      </c>
      <c r="D21" s="24">
        <v>89000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415.69</v>
      </c>
      <c r="D23" s="24">
        <v>415.69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v>4113548.07</v>
      </c>
    </row>
    <row r="42" spans="1:8" x14ac:dyDescent="0.2">
      <c r="A42" s="22">
        <v>1151</v>
      </c>
      <c r="B42" s="20" t="s">
        <v>225</v>
      </c>
      <c r="C42" s="24">
        <v>4113548.07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v>128900357.3</v>
      </c>
      <c r="D54" s="24">
        <f>SUM(D55:D61)</f>
        <v>0</v>
      </c>
      <c r="E54" s="24">
        <f>SUM(E55:E61)</f>
        <v>-7008410.5800000001</v>
      </c>
    </row>
    <row r="55" spans="1:9" x14ac:dyDescent="0.2">
      <c r="A55" s="22">
        <v>1231</v>
      </c>
      <c r="B55" s="20" t="s">
        <v>231</v>
      </c>
      <c r="C55" s="24">
        <v>2970811.88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9833055.7400000002</v>
      </c>
      <c r="D57" s="24">
        <v>0</v>
      </c>
      <c r="E57" s="24">
        <v>-3350880.41</v>
      </c>
    </row>
    <row r="58" spans="1:9" x14ac:dyDescent="0.2">
      <c r="A58" s="22">
        <v>1234</v>
      </c>
      <c r="B58" s="20" t="s">
        <v>234</v>
      </c>
      <c r="C58" s="24">
        <v>107496489.68000001</v>
      </c>
      <c r="D58" s="24">
        <v>0</v>
      </c>
      <c r="E58" s="24">
        <v>-3657530.17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8600000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v>17178826.960000001</v>
      </c>
      <c r="D62" s="24">
        <f t="shared" ref="D62:E62" si="0">SUM(D63:D70)</f>
        <v>0</v>
      </c>
      <c r="E62" s="24">
        <f t="shared" si="0"/>
        <v>-7199328.3700000001</v>
      </c>
    </row>
    <row r="63" spans="1:9" x14ac:dyDescent="0.2">
      <c r="A63" s="22">
        <v>1241</v>
      </c>
      <c r="B63" s="20" t="s">
        <v>239</v>
      </c>
      <c r="C63" s="24">
        <v>3391899.91</v>
      </c>
      <c r="D63" s="24">
        <v>0</v>
      </c>
      <c r="E63" s="24">
        <v>-1940195.75</v>
      </c>
    </row>
    <row r="64" spans="1:9" x14ac:dyDescent="0.2">
      <c r="A64" s="22">
        <v>1242</v>
      </c>
      <c r="B64" s="20" t="s">
        <v>240</v>
      </c>
      <c r="C64" s="24">
        <v>25213.14</v>
      </c>
      <c r="D64" s="24">
        <v>0</v>
      </c>
      <c r="E64" s="24">
        <v>-9190.6</v>
      </c>
    </row>
    <row r="65" spans="1:9" x14ac:dyDescent="0.2">
      <c r="A65" s="22">
        <v>1243</v>
      </c>
      <c r="B65" s="20" t="s">
        <v>241</v>
      </c>
      <c r="C65" s="24">
        <v>26985.95</v>
      </c>
      <c r="D65" s="24">
        <v>0</v>
      </c>
      <c r="E65" s="24">
        <v>-22457.15</v>
      </c>
    </row>
    <row r="66" spans="1:9" x14ac:dyDescent="0.2">
      <c r="A66" s="22">
        <v>1244</v>
      </c>
      <c r="B66" s="20" t="s">
        <v>242</v>
      </c>
      <c r="C66" s="24">
        <v>10983728.640000001</v>
      </c>
      <c r="D66" s="24">
        <v>0</v>
      </c>
      <c r="E66" s="24">
        <v>-4480456.49</v>
      </c>
    </row>
    <row r="67" spans="1:9" x14ac:dyDescent="0.2">
      <c r="A67" s="22">
        <v>1245</v>
      </c>
      <c r="B67" s="20" t="s">
        <v>243</v>
      </c>
      <c r="C67" s="24">
        <v>48058.44</v>
      </c>
      <c r="D67" s="24">
        <v>0</v>
      </c>
      <c r="E67" s="24">
        <v>-19223</v>
      </c>
    </row>
    <row r="68" spans="1:9" x14ac:dyDescent="0.2">
      <c r="A68" s="22">
        <v>1246</v>
      </c>
      <c r="B68" s="20" t="s">
        <v>244</v>
      </c>
      <c r="C68" s="24">
        <v>2702940.88</v>
      </c>
      <c r="D68" s="24">
        <v>0</v>
      </c>
      <c r="E68" s="24">
        <v>-727805.38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3719503.5700000003</v>
      </c>
      <c r="D74" s="24">
        <f>SUM(D75:D79)</f>
        <v>0</v>
      </c>
      <c r="E74" s="24">
        <f>SUM(E75:E79)</f>
        <v>-1211316.47</v>
      </c>
    </row>
    <row r="75" spans="1:9" x14ac:dyDescent="0.2">
      <c r="A75" s="22">
        <v>1251</v>
      </c>
      <c r="B75" s="20" t="s">
        <v>249</v>
      </c>
      <c r="C75" s="24">
        <v>172255.6</v>
      </c>
      <c r="D75" s="24">
        <v>0</v>
      </c>
      <c r="E75" s="24">
        <v>-87859.71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1732500</v>
      </c>
      <c r="D77" s="24">
        <v>0</v>
      </c>
      <c r="E77" s="24">
        <v>-173250</v>
      </c>
    </row>
    <row r="78" spans="1:9" x14ac:dyDescent="0.2">
      <c r="A78" s="22">
        <v>1254</v>
      </c>
      <c r="B78" s="20" t="s">
        <v>252</v>
      </c>
      <c r="C78" s="24">
        <v>958190.39</v>
      </c>
      <c r="D78" s="24">
        <v>0</v>
      </c>
      <c r="E78" s="24">
        <v>-172470.19</v>
      </c>
    </row>
    <row r="79" spans="1:9" x14ac:dyDescent="0.2">
      <c r="A79" s="22">
        <v>1259</v>
      </c>
      <c r="B79" s="20" t="s">
        <v>253</v>
      </c>
      <c r="C79" s="24">
        <v>856557.58</v>
      </c>
      <c r="D79" s="24">
        <v>0</v>
      </c>
      <c r="E79" s="24">
        <v>-777736.57</v>
      </c>
    </row>
    <row r="80" spans="1:9" x14ac:dyDescent="0.2">
      <c r="A80" s="22">
        <v>1270</v>
      </c>
      <c r="B80" s="20" t="s">
        <v>254</v>
      </c>
      <c r="C80" s="24">
        <f>SUM(C81:C86)</f>
        <v>1896459.65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1896459.65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632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1150885.6499999999</v>
      </c>
      <c r="D110" s="24">
        <f>SUM(D111:D119)</f>
        <v>1150885.6499999999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1395</v>
      </c>
      <c r="D112" s="24">
        <v>1395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1149490.6499999999</v>
      </c>
      <c r="D117" s="24">
        <v>1149490.6499999999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ref="D112:D119" si="1">C118</f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0</v>
      </c>
      <c r="D119" s="24">
        <f t="shared" si="1"/>
        <v>0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A3" s="107"/>
      <c r="B3" s="108"/>
    </row>
    <row r="4" spans="1:2" ht="15" customHeight="1" x14ac:dyDescent="0.2">
      <c r="A4" s="109" t="s">
        <v>1</v>
      </c>
      <c r="B4" s="110" t="s">
        <v>78</v>
      </c>
    </row>
    <row r="5" spans="1:2" ht="15" customHeight="1" x14ac:dyDescent="0.2">
      <c r="A5" s="111"/>
      <c r="B5" s="110" t="s">
        <v>51</v>
      </c>
    </row>
    <row r="6" spans="1:2" ht="15" customHeight="1" x14ac:dyDescent="0.2">
      <c r="A6" s="111"/>
      <c r="B6" s="112" t="s">
        <v>149</v>
      </c>
    </row>
    <row r="7" spans="1:2" ht="15" customHeight="1" x14ac:dyDescent="0.2">
      <c r="A7" s="111"/>
      <c r="B7" s="110" t="s">
        <v>52</v>
      </c>
    </row>
    <row r="8" spans="1:2" x14ac:dyDescent="0.2">
      <c r="A8" s="111"/>
    </row>
    <row r="9" spans="1:2" ht="15" customHeight="1" x14ac:dyDescent="0.2">
      <c r="A9" s="109" t="s">
        <v>3</v>
      </c>
      <c r="B9" s="110" t="s">
        <v>595</v>
      </c>
    </row>
    <row r="10" spans="1:2" ht="15" customHeight="1" x14ac:dyDescent="0.2">
      <c r="A10" s="111"/>
      <c r="B10" s="110" t="s">
        <v>596</v>
      </c>
    </row>
    <row r="11" spans="1:2" ht="15" customHeight="1" x14ac:dyDescent="0.2">
      <c r="A11" s="111"/>
      <c r="B11" s="110" t="s">
        <v>127</v>
      </c>
    </row>
    <row r="12" spans="1:2" ht="15" customHeight="1" x14ac:dyDescent="0.2">
      <c r="A12" s="111"/>
      <c r="B12" s="110" t="s">
        <v>126</v>
      </c>
    </row>
    <row r="13" spans="1:2" ht="15" customHeight="1" x14ac:dyDescent="0.2">
      <c r="A13" s="111"/>
      <c r="B13" s="110" t="s">
        <v>128</v>
      </c>
    </row>
    <row r="14" spans="1:2" x14ac:dyDescent="0.2">
      <c r="A14" s="111"/>
    </row>
    <row r="15" spans="1:2" ht="15" customHeight="1" x14ac:dyDescent="0.2">
      <c r="A15" s="109" t="s">
        <v>5</v>
      </c>
      <c r="B15" s="113" t="s">
        <v>53</v>
      </c>
    </row>
    <row r="16" spans="1:2" ht="15" customHeight="1" x14ac:dyDescent="0.2">
      <c r="A16" s="111"/>
      <c r="B16" s="113" t="s">
        <v>54</v>
      </c>
    </row>
    <row r="17" spans="1:2" ht="15" customHeight="1" x14ac:dyDescent="0.2">
      <c r="A17" s="111"/>
      <c r="B17" s="113" t="s">
        <v>55</v>
      </c>
    </row>
    <row r="18" spans="1:2" ht="15" customHeight="1" x14ac:dyDescent="0.2">
      <c r="A18" s="111"/>
      <c r="B18" s="110" t="s">
        <v>56</v>
      </c>
    </row>
    <row r="19" spans="1:2" ht="15" customHeight="1" x14ac:dyDescent="0.2">
      <c r="A19" s="111"/>
      <c r="B19" s="114" t="s">
        <v>137</v>
      </c>
    </row>
    <row r="20" spans="1:2" x14ac:dyDescent="0.2">
      <c r="A20" s="111"/>
    </row>
    <row r="21" spans="1:2" ht="15" customHeight="1" x14ac:dyDescent="0.2">
      <c r="A21" s="109" t="s">
        <v>133</v>
      </c>
      <c r="B21" s="1" t="s">
        <v>188</v>
      </c>
    </row>
    <row r="22" spans="1:2" ht="15" customHeight="1" x14ac:dyDescent="0.2">
      <c r="A22" s="111"/>
      <c r="B22" s="115" t="s">
        <v>189</v>
      </c>
    </row>
    <row r="23" spans="1:2" x14ac:dyDescent="0.2">
      <c r="A23" s="111"/>
    </row>
    <row r="24" spans="1:2" ht="15" customHeight="1" x14ac:dyDescent="0.2">
      <c r="A24" s="109" t="s">
        <v>7</v>
      </c>
      <c r="B24" s="114" t="s">
        <v>57</v>
      </c>
    </row>
    <row r="25" spans="1:2" ht="15" customHeight="1" x14ac:dyDescent="0.2">
      <c r="A25" s="111"/>
      <c r="B25" s="114" t="s">
        <v>129</v>
      </c>
    </row>
    <row r="26" spans="1:2" ht="15" customHeight="1" x14ac:dyDescent="0.2">
      <c r="A26" s="111"/>
      <c r="B26" s="114" t="s">
        <v>130</v>
      </c>
    </row>
    <row r="27" spans="1:2" x14ac:dyDescent="0.2">
      <c r="A27" s="111"/>
    </row>
    <row r="28" spans="1:2" ht="15" customHeight="1" x14ac:dyDescent="0.2">
      <c r="A28" s="109" t="s">
        <v>8</v>
      </c>
      <c r="B28" s="114" t="s">
        <v>58</v>
      </c>
    </row>
    <row r="29" spans="1:2" ht="15" customHeight="1" x14ac:dyDescent="0.2">
      <c r="A29" s="111"/>
      <c r="B29" s="114" t="s">
        <v>136</v>
      </c>
    </row>
    <row r="30" spans="1:2" ht="15" customHeight="1" x14ac:dyDescent="0.2">
      <c r="A30" s="111"/>
      <c r="B30" s="114" t="s">
        <v>59</v>
      </c>
    </row>
    <row r="31" spans="1:2" ht="15" customHeight="1" x14ac:dyDescent="0.2">
      <c r="A31" s="111"/>
      <c r="B31" s="116" t="s">
        <v>60</v>
      </c>
    </row>
    <row r="32" spans="1:2" x14ac:dyDescent="0.2">
      <c r="A32" s="111"/>
    </row>
    <row r="33" spans="1:2" ht="15" customHeight="1" x14ac:dyDescent="0.2">
      <c r="A33" s="109" t="s">
        <v>9</v>
      </c>
      <c r="B33" s="114" t="s">
        <v>61</v>
      </c>
    </row>
    <row r="34" spans="1:2" ht="15" customHeight="1" x14ac:dyDescent="0.2">
      <c r="A34" s="111"/>
      <c r="B34" s="114" t="s">
        <v>62</v>
      </c>
    </row>
    <row r="35" spans="1:2" x14ac:dyDescent="0.2">
      <c r="A35" s="111"/>
    </row>
    <row r="36" spans="1:2" ht="15" customHeight="1" x14ac:dyDescent="0.2">
      <c r="A36" s="109" t="s">
        <v>11</v>
      </c>
      <c r="B36" s="110" t="s">
        <v>131</v>
      </c>
    </row>
    <row r="37" spans="1:2" ht="15" customHeight="1" x14ac:dyDescent="0.2">
      <c r="A37" s="111"/>
      <c r="B37" s="110" t="s">
        <v>138</v>
      </c>
    </row>
    <row r="38" spans="1:2" ht="15" customHeight="1" x14ac:dyDescent="0.2">
      <c r="A38" s="111"/>
      <c r="B38" s="117" t="s">
        <v>191</v>
      </c>
    </row>
    <row r="39" spans="1:2" ht="15" customHeight="1" x14ac:dyDescent="0.2">
      <c r="A39" s="111"/>
      <c r="B39" s="110" t="s">
        <v>192</v>
      </c>
    </row>
    <row r="40" spans="1:2" ht="15" customHeight="1" x14ac:dyDescent="0.2">
      <c r="A40" s="111"/>
      <c r="B40" s="110" t="s">
        <v>134</v>
      </c>
    </row>
    <row r="41" spans="1:2" ht="15" customHeight="1" x14ac:dyDescent="0.2">
      <c r="A41" s="111"/>
      <c r="B41" s="110" t="s">
        <v>135</v>
      </c>
    </row>
    <row r="42" spans="1:2" x14ac:dyDescent="0.2">
      <c r="A42" s="111"/>
    </row>
    <row r="43" spans="1:2" ht="15" customHeight="1" x14ac:dyDescent="0.2">
      <c r="A43" s="109" t="s">
        <v>13</v>
      </c>
      <c r="B43" s="110" t="s">
        <v>139</v>
      </c>
    </row>
    <row r="44" spans="1:2" ht="15" customHeight="1" x14ac:dyDescent="0.2">
      <c r="A44" s="111"/>
      <c r="B44" s="110" t="s">
        <v>142</v>
      </c>
    </row>
    <row r="45" spans="1:2" ht="15" customHeight="1" x14ac:dyDescent="0.2">
      <c r="A45" s="111"/>
      <c r="B45" s="117" t="s">
        <v>193</v>
      </c>
    </row>
    <row r="46" spans="1:2" ht="15" customHeight="1" x14ac:dyDescent="0.2">
      <c r="A46" s="111"/>
      <c r="B46" s="110" t="s">
        <v>194</v>
      </c>
    </row>
    <row r="47" spans="1:2" ht="15" customHeight="1" x14ac:dyDescent="0.2">
      <c r="A47" s="111"/>
      <c r="B47" s="110" t="s">
        <v>141</v>
      </c>
    </row>
    <row r="48" spans="1:2" ht="15" customHeight="1" x14ac:dyDescent="0.2">
      <c r="A48" s="111"/>
      <c r="B48" s="110" t="s">
        <v>140</v>
      </c>
    </row>
    <row r="49" spans="1:2" x14ac:dyDescent="0.2">
      <c r="A49" s="111"/>
    </row>
    <row r="50" spans="1:2" ht="25.5" customHeight="1" x14ac:dyDescent="0.2">
      <c r="A50" s="109" t="s">
        <v>15</v>
      </c>
      <c r="B50" s="112" t="s">
        <v>170</v>
      </c>
    </row>
    <row r="51" spans="1:2" x14ac:dyDescent="0.2">
      <c r="A51" s="111"/>
    </row>
    <row r="52" spans="1:2" ht="15" customHeight="1" x14ac:dyDescent="0.2">
      <c r="A52" s="109" t="s">
        <v>17</v>
      </c>
      <c r="B52" s="110" t="s">
        <v>63</v>
      </c>
    </row>
    <row r="53" spans="1:2" x14ac:dyDescent="0.2">
      <c r="A53" s="111"/>
    </row>
    <row r="54" spans="1:2" ht="15" customHeight="1" x14ac:dyDescent="0.2">
      <c r="A54" s="109" t="s">
        <v>18</v>
      </c>
      <c r="B54" s="113" t="s">
        <v>64</v>
      </c>
    </row>
    <row r="55" spans="1:2" ht="15" customHeight="1" x14ac:dyDescent="0.2">
      <c r="A55" s="111"/>
      <c r="B55" s="113" t="s">
        <v>65</v>
      </c>
    </row>
    <row r="56" spans="1:2" ht="15" customHeight="1" x14ac:dyDescent="0.2">
      <c r="A56" s="111"/>
      <c r="B56" s="113" t="s">
        <v>66</v>
      </c>
    </row>
    <row r="57" spans="1:2" ht="15" customHeight="1" x14ac:dyDescent="0.2">
      <c r="A57" s="111"/>
      <c r="B57" s="113" t="s">
        <v>67</v>
      </c>
    </row>
    <row r="58" spans="1:2" ht="15" customHeight="1" x14ac:dyDescent="0.2">
      <c r="A58" s="111"/>
      <c r="B58" s="113" t="s">
        <v>68</v>
      </c>
    </row>
    <row r="59" spans="1:2" x14ac:dyDescent="0.2">
      <c r="A59" s="111"/>
    </row>
    <row r="60" spans="1:2" ht="15" customHeight="1" x14ac:dyDescent="0.2">
      <c r="A60" s="109" t="s">
        <v>20</v>
      </c>
      <c r="B60" s="114" t="s">
        <v>69</v>
      </c>
    </row>
    <row r="61" spans="1:2" x14ac:dyDescent="0.2">
      <c r="A61" s="111"/>
      <c r="B61" s="114"/>
    </row>
    <row r="62" spans="1:2" ht="15" customHeight="1" x14ac:dyDescent="0.2">
      <c r="A62" s="109" t="s">
        <v>21</v>
      </c>
      <c r="B62" s="110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zoomScaleNormal="100" workbookViewId="0">
      <selection activeCell="A4" sqref="A4"/>
    </sheetView>
  </sheetViews>
  <sheetFormatPr baseColWidth="10" defaultColWidth="9.140625" defaultRowHeight="11.25" x14ac:dyDescent="0.2"/>
  <cols>
    <col min="1" max="1" width="10" style="20" customWidth="1"/>
    <col min="2" max="2" width="70.7109375" style="20" customWidth="1"/>
    <col min="3" max="5" width="13.7109375" style="20" customWidth="1"/>
    <col min="6" max="16384" width="9.140625" style="20"/>
  </cols>
  <sheetData>
    <row r="1" spans="1:5" s="26" customFormat="1" ht="18.95" customHeight="1" x14ac:dyDescent="0.25">
      <c r="A1" s="154" t="s">
        <v>637</v>
      </c>
      <c r="B1" s="154"/>
      <c r="C1" s="154"/>
      <c r="D1" s="14" t="s">
        <v>617</v>
      </c>
      <c r="E1" s="25">
        <v>2022</v>
      </c>
    </row>
    <row r="2" spans="1:5" s="16" customFormat="1" ht="18.95" customHeight="1" x14ac:dyDescent="0.25">
      <c r="A2" s="154" t="s">
        <v>622</v>
      </c>
      <c r="B2" s="154"/>
      <c r="C2" s="154"/>
      <c r="D2" s="14" t="s">
        <v>618</v>
      </c>
      <c r="E2" s="25" t="s">
        <v>620</v>
      </c>
    </row>
    <row r="3" spans="1:5" s="16" customFormat="1" ht="18.95" customHeight="1" x14ac:dyDescent="0.25">
      <c r="A3" s="154" t="s">
        <v>639</v>
      </c>
      <c r="B3" s="154"/>
      <c r="C3" s="154"/>
      <c r="D3" s="14" t="s">
        <v>619</v>
      </c>
      <c r="E3" s="25">
        <v>2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104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28216321.710000001</v>
      </c>
      <c r="D8" s="100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100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100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100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100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100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100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100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100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100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100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100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100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100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100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100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100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100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100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100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100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100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100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100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100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100"/>
      <c r="E33" s="49"/>
    </row>
    <row r="34" spans="1:5" x14ac:dyDescent="0.2">
      <c r="A34" s="50">
        <v>4150</v>
      </c>
      <c r="B34" s="51" t="s">
        <v>498</v>
      </c>
      <c r="C34" s="55">
        <f>SUM(C35:C36)</f>
        <v>1251846.8899999999</v>
      </c>
      <c r="D34" s="100"/>
      <c r="E34" s="49"/>
    </row>
    <row r="35" spans="1:5" x14ac:dyDescent="0.2">
      <c r="A35" s="50">
        <v>4151</v>
      </c>
      <c r="B35" s="51" t="s">
        <v>498</v>
      </c>
      <c r="C35" s="55">
        <v>1251846.8899999999</v>
      </c>
      <c r="D35" s="100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100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100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100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100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100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100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100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100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100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100"/>
      <c r="E45" s="49"/>
    </row>
    <row r="46" spans="1:5" x14ac:dyDescent="0.2">
      <c r="A46" s="50">
        <v>4170</v>
      </c>
      <c r="B46" s="51" t="s">
        <v>612</v>
      </c>
      <c r="C46" s="55">
        <f>SUM(C47:C54)</f>
        <v>26964474.82</v>
      </c>
      <c r="D46" s="100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100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100"/>
      <c r="E48" s="49"/>
    </row>
    <row r="49" spans="1:5" ht="22.5" x14ac:dyDescent="0.2">
      <c r="A49" s="50">
        <v>4173</v>
      </c>
      <c r="B49" s="52" t="s">
        <v>504</v>
      </c>
      <c r="C49" s="55">
        <v>26964474.82</v>
      </c>
      <c r="D49" s="100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100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100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100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100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100"/>
      <c r="E54" s="49"/>
    </row>
    <row r="55" spans="1:5" x14ac:dyDescent="0.2">
      <c r="A55" s="50"/>
      <c r="B55" s="52"/>
      <c r="C55" s="55"/>
      <c r="D55" s="100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0</v>
      </c>
      <c r="D58" s="100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100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100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100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100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100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100"/>
      <c r="E64" s="49"/>
    </row>
    <row r="65" spans="1:5" x14ac:dyDescent="0.2">
      <c r="A65" s="50">
        <v>4220</v>
      </c>
      <c r="B65" s="51" t="s">
        <v>338</v>
      </c>
      <c r="C65" s="55">
        <f>SUM(C66:C69)</f>
        <v>0</v>
      </c>
      <c r="D65" s="100"/>
      <c r="E65" s="49"/>
    </row>
    <row r="66" spans="1:5" x14ac:dyDescent="0.2">
      <c r="A66" s="50">
        <v>4221</v>
      </c>
      <c r="B66" s="51" t="s">
        <v>339</v>
      </c>
      <c r="C66" s="55">
        <v>0</v>
      </c>
      <c r="D66" s="100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100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100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100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104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104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19543832.150000002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19178832.150000002</v>
      </c>
      <c r="D99" s="57">
        <f>C99/$C$98</f>
        <v>0.98132403117266842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6561443.3199999994</v>
      </c>
      <c r="D100" s="57">
        <f t="shared" ref="D100:D163" si="0">C100/$C$98</f>
        <v>0.33572961892225411</v>
      </c>
      <c r="E100" s="56"/>
    </row>
    <row r="101" spans="1:5" x14ac:dyDescent="0.2">
      <c r="A101" s="54">
        <v>5111</v>
      </c>
      <c r="B101" s="51" t="s">
        <v>363</v>
      </c>
      <c r="C101" s="55">
        <v>4998182.5999999996</v>
      </c>
      <c r="D101" s="57">
        <f t="shared" si="0"/>
        <v>0.25574219844085178</v>
      </c>
      <c r="E101" s="56"/>
    </row>
    <row r="102" spans="1:5" x14ac:dyDescent="0.2">
      <c r="A102" s="54">
        <v>5112</v>
      </c>
      <c r="B102" s="51" t="s">
        <v>364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365</v>
      </c>
      <c r="C103" s="55">
        <v>203069.6</v>
      </c>
      <c r="D103" s="57">
        <f t="shared" si="0"/>
        <v>1.0390469916105987E-2</v>
      </c>
      <c r="E103" s="56"/>
    </row>
    <row r="104" spans="1:5" x14ac:dyDescent="0.2">
      <c r="A104" s="54">
        <v>5114</v>
      </c>
      <c r="B104" s="51" t="s">
        <v>366</v>
      </c>
      <c r="C104" s="55">
        <v>1134832.57</v>
      </c>
      <c r="D104" s="57">
        <f t="shared" si="0"/>
        <v>5.8066021100165864E-2</v>
      </c>
      <c r="E104" s="56"/>
    </row>
    <row r="105" spans="1:5" x14ac:dyDescent="0.2">
      <c r="A105" s="54">
        <v>5115</v>
      </c>
      <c r="B105" s="51" t="s">
        <v>367</v>
      </c>
      <c r="C105" s="55">
        <v>225358.55</v>
      </c>
      <c r="D105" s="57">
        <f t="shared" si="0"/>
        <v>1.1530929465130509E-2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1802366.9100000001</v>
      </c>
      <c r="D107" s="57">
        <f t="shared" si="0"/>
        <v>9.2221775963216096E-2</v>
      </c>
      <c r="E107" s="56"/>
    </row>
    <row r="108" spans="1:5" x14ac:dyDescent="0.2">
      <c r="A108" s="54">
        <v>5121</v>
      </c>
      <c r="B108" s="51" t="s">
        <v>370</v>
      </c>
      <c r="C108" s="55">
        <v>116002.24000000001</v>
      </c>
      <c r="D108" s="57">
        <f t="shared" si="0"/>
        <v>5.9354910086044715E-3</v>
      </c>
      <c r="E108" s="56"/>
    </row>
    <row r="109" spans="1:5" x14ac:dyDescent="0.2">
      <c r="A109" s="54">
        <v>5122</v>
      </c>
      <c r="B109" s="51" t="s">
        <v>371</v>
      </c>
      <c r="C109" s="55">
        <v>18365.87</v>
      </c>
      <c r="D109" s="57">
        <f t="shared" si="0"/>
        <v>9.3972716604609182E-4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1421892.98</v>
      </c>
      <c r="D111" s="57">
        <f t="shared" si="0"/>
        <v>7.2754051973374104E-2</v>
      </c>
      <c r="E111" s="56"/>
    </row>
    <row r="112" spans="1:5" x14ac:dyDescent="0.2">
      <c r="A112" s="54">
        <v>5125</v>
      </c>
      <c r="B112" s="51" t="s">
        <v>374</v>
      </c>
      <c r="C112" s="55">
        <v>181</v>
      </c>
      <c r="D112" s="57">
        <f t="shared" si="0"/>
        <v>9.2612338568411202E-6</v>
      </c>
      <c r="E112" s="56"/>
    </row>
    <row r="113" spans="1:5" x14ac:dyDescent="0.2">
      <c r="A113" s="54">
        <v>5126</v>
      </c>
      <c r="B113" s="51" t="s">
        <v>375</v>
      </c>
      <c r="C113" s="55">
        <v>218431.78</v>
      </c>
      <c r="D113" s="57">
        <f t="shared" si="0"/>
        <v>1.117650716213299E-2</v>
      </c>
      <c r="E113" s="56"/>
    </row>
    <row r="114" spans="1:5" x14ac:dyDescent="0.2">
      <c r="A114" s="54">
        <v>5127</v>
      </c>
      <c r="B114" s="51" t="s">
        <v>376</v>
      </c>
      <c r="C114" s="55">
        <v>16437.48</v>
      </c>
      <c r="D114" s="57">
        <f t="shared" si="0"/>
        <v>8.4105716186270042E-4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11055.56</v>
      </c>
      <c r="D116" s="57">
        <f t="shared" si="0"/>
        <v>5.6568025733888625E-4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10815021.920000002</v>
      </c>
      <c r="D117" s="57">
        <f t="shared" si="0"/>
        <v>0.55337263628719824</v>
      </c>
      <c r="E117" s="56"/>
    </row>
    <row r="118" spans="1:5" x14ac:dyDescent="0.2">
      <c r="A118" s="54">
        <v>5131</v>
      </c>
      <c r="B118" s="51" t="s">
        <v>380</v>
      </c>
      <c r="C118" s="55">
        <v>5180484.6399999997</v>
      </c>
      <c r="D118" s="57">
        <f t="shared" si="0"/>
        <v>0.26507005382769822</v>
      </c>
      <c r="E118" s="56"/>
    </row>
    <row r="119" spans="1:5" x14ac:dyDescent="0.2">
      <c r="A119" s="54">
        <v>5132</v>
      </c>
      <c r="B119" s="51" t="s">
        <v>381</v>
      </c>
      <c r="C119" s="55">
        <v>0</v>
      </c>
      <c r="D119" s="57">
        <f t="shared" si="0"/>
        <v>0</v>
      </c>
      <c r="E119" s="56"/>
    </row>
    <row r="120" spans="1:5" x14ac:dyDescent="0.2">
      <c r="A120" s="54">
        <v>5133</v>
      </c>
      <c r="B120" s="51" t="s">
        <v>382</v>
      </c>
      <c r="C120" s="55">
        <v>152251.92000000001</v>
      </c>
      <c r="D120" s="57">
        <f t="shared" si="0"/>
        <v>7.7902797584147284E-3</v>
      </c>
      <c r="E120" s="56"/>
    </row>
    <row r="121" spans="1:5" x14ac:dyDescent="0.2">
      <c r="A121" s="54">
        <v>5134</v>
      </c>
      <c r="B121" s="51" t="s">
        <v>383</v>
      </c>
      <c r="C121" s="55">
        <v>51942.82</v>
      </c>
      <c r="D121" s="57">
        <f t="shared" si="0"/>
        <v>2.6577602386950502E-3</v>
      </c>
      <c r="E121" s="56"/>
    </row>
    <row r="122" spans="1:5" x14ac:dyDescent="0.2">
      <c r="A122" s="54">
        <v>5135</v>
      </c>
      <c r="B122" s="51" t="s">
        <v>384</v>
      </c>
      <c r="C122" s="55">
        <v>3050728.93</v>
      </c>
      <c r="D122" s="57">
        <f t="shared" si="0"/>
        <v>0.15609676273237946</v>
      </c>
      <c r="E122" s="56"/>
    </row>
    <row r="123" spans="1:5" x14ac:dyDescent="0.2">
      <c r="A123" s="54">
        <v>5136</v>
      </c>
      <c r="B123" s="51" t="s">
        <v>385</v>
      </c>
      <c r="C123" s="55">
        <v>19735</v>
      </c>
      <c r="D123" s="57">
        <f t="shared" si="0"/>
        <v>1.0097814926229808E-3</v>
      </c>
      <c r="E123" s="56"/>
    </row>
    <row r="124" spans="1:5" x14ac:dyDescent="0.2">
      <c r="A124" s="54">
        <v>5137</v>
      </c>
      <c r="B124" s="51" t="s">
        <v>386</v>
      </c>
      <c r="C124" s="55">
        <v>11643.97</v>
      </c>
      <c r="D124" s="57">
        <f t="shared" si="0"/>
        <v>5.9578745409968111E-4</v>
      </c>
      <c r="E124" s="56"/>
    </row>
    <row r="125" spans="1:5" x14ac:dyDescent="0.2">
      <c r="A125" s="54">
        <v>5138</v>
      </c>
      <c r="B125" s="51" t="s">
        <v>387</v>
      </c>
      <c r="C125" s="55">
        <v>14027.34</v>
      </c>
      <c r="D125" s="57">
        <f t="shared" si="0"/>
        <v>7.1773743717912556E-4</v>
      </c>
      <c r="E125" s="56"/>
    </row>
    <row r="126" spans="1:5" x14ac:dyDescent="0.2">
      <c r="A126" s="54">
        <v>5139</v>
      </c>
      <c r="B126" s="51" t="s">
        <v>388</v>
      </c>
      <c r="C126" s="55">
        <v>2334207.2999999998</v>
      </c>
      <c r="D126" s="57">
        <f t="shared" si="0"/>
        <v>0.11943447334610882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365000</v>
      </c>
      <c r="D127" s="57">
        <f t="shared" si="0"/>
        <v>1.8675968827331541E-2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365000</v>
      </c>
      <c r="D137" s="57">
        <f t="shared" si="0"/>
        <v>1.8675968827331541E-2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365000</v>
      </c>
      <c r="D140" s="57">
        <f t="shared" si="0"/>
        <v>1.8675968827331541E-2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0</v>
      </c>
      <c r="D185" s="57">
        <f t="shared" si="1"/>
        <v>0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0</v>
      </c>
      <c r="D186" s="57">
        <f t="shared" si="1"/>
        <v>0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0</v>
      </c>
      <c r="D191" s="57">
        <f t="shared" si="1"/>
        <v>0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8"/>
    </row>
    <row r="2" spans="1:2" ht="15" customHeight="1" x14ac:dyDescent="0.2">
      <c r="A2" s="105" t="s">
        <v>190</v>
      </c>
      <c r="B2" s="106" t="s">
        <v>50</v>
      </c>
    </row>
    <row r="3" spans="1:2" x14ac:dyDescent="0.2">
      <c r="A3" s="13"/>
      <c r="B3" s="119"/>
    </row>
    <row r="4" spans="1:2" ht="14.1" customHeight="1" x14ac:dyDescent="0.2">
      <c r="A4" s="120" t="s">
        <v>577</v>
      </c>
      <c r="B4" s="110" t="s">
        <v>78</v>
      </c>
    </row>
    <row r="5" spans="1:2" ht="14.1" customHeight="1" x14ac:dyDescent="0.2">
      <c r="A5" s="111"/>
      <c r="B5" s="110" t="s">
        <v>51</v>
      </c>
    </row>
    <row r="6" spans="1:2" ht="14.1" customHeight="1" x14ac:dyDescent="0.2">
      <c r="A6" s="111"/>
      <c r="B6" s="110" t="s">
        <v>148</v>
      </c>
    </row>
    <row r="7" spans="1:2" ht="14.1" customHeight="1" x14ac:dyDescent="0.2">
      <c r="A7" s="111"/>
      <c r="B7" s="110" t="s">
        <v>63</v>
      </c>
    </row>
    <row r="8" spans="1:2" x14ac:dyDescent="0.2">
      <c r="A8" s="111"/>
    </row>
    <row r="9" spans="1:2" x14ac:dyDescent="0.2">
      <c r="A9" s="120" t="s">
        <v>578</v>
      </c>
      <c r="B9" s="112" t="s">
        <v>150</v>
      </c>
    </row>
    <row r="10" spans="1:2" ht="15" customHeight="1" x14ac:dyDescent="0.2">
      <c r="A10" s="111"/>
      <c r="B10" s="121" t="s">
        <v>63</v>
      </c>
    </row>
    <row r="11" spans="1:2" x14ac:dyDescent="0.2">
      <c r="A11" s="111"/>
    </row>
    <row r="12" spans="1:2" x14ac:dyDescent="0.2">
      <c r="A12" s="120" t="s">
        <v>580</v>
      </c>
      <c r="B12" s="112" t="s">
        <v>150</v>
      </c>
    </row>
    <row r="13" spans="1:2" ht="22.5" x14ac:dyDescent="0.2">
      <c r="A13" s="111"/>
      <c r="B13" s="112" t="s">
        <v>70</v>
      </c>
    </row>
    <row r="14" spans="1:2" x14ac:dyDescent="0.2">
      <c r="A14" s="111"/>
      <c r="B14" s="121" t="s">
        <v>63</v>
      </c>
    </row>
    <row r="15" spans="1:2" x14ac:dyDescent="0.2">
      <c r="A15" s="111"/>
    </row>
    <row r="16" spans="1:2" x14ac:dyDescent="0.2">
      <c r="A16" s="111"/>
    </row>
    <row r="17" spans="1:2" ht="15" customHeight="1" x14ac:dyDescent="0.2">
      <c r="A17" s="120" t="s">
        <v>581</v>
      </c>
      <c r="B17" s="114" t="s">
        <v>71</v>
      </c>
    </row>
    <row r="18" spans="1:2" ht="15" customHeight="1" x14ac:dyDescent="0.2">
      <c r="A18" s="13"/>
      <c r="B18" s="114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activeCell="A4" sqref="A4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58" t="s">
        <v>637</v>
      </c>
      <c r="B1" s="158"/>
      <c r="C1" s="158"/>
      <c r="D1" s="27" t="s">
        <v>617</v>
      </c>
      <c r="E1" s="28">
        <v>2022</v>
      </c>
    </row>
    <row r="2" spans="1:5" ht="18.95" customHeight="1" x14ac:dyDescent="0.2">
      <c r="A2" s="158" t="s">
        <v>623</v>
      </c>
      <c r="B2" s="158"/>
      <c r="C2" s="158"/>
      <c r="D2" s="27" t="s">
        <v>618</v>
      </c>
      <c r="E2" s="28" t="s">
        <v>620</v>
      </c>
    </row>
    <row r="3" spans="1:5" ht="18.95" customHeight="1" x14ac:dyDescent="0.2">
      <c r="A3" s="158" t="s">
        <v>639</v>
      </c>
      <c r="B3" s="158"/>
      <c r="C3" s="158"/>
      <c r="D3" s="27" t="s">
        <v>619</v>
      </c>
      <c r="E3" s="28">
        <v>2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62580543.130000003</v>
      </c>
    </row>
    <row r="9" spans="1:5" x14ac:dyDescent="0.2">
      <c r="A9" s="33">
        <v>3120</v>
      </c>
      <c r="B9" s="29" t="s">
        <v>469</v>
      </c>
      <c r="C9" s="34">
        <v>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140">
        <v>8672489.5600000005</v>
      </c>
    </row>
    <row r="15" spans="1:5" x14ac:dyDescent="0.2">
      <c r="A15" s="33">
        <v>3220</v>
      </c>
      <c r="B15" s="29" t="s">
        <v>473</v>
      </c>
      <c r="C15" s="140">
        <v>114484330.37</v>
      </c>
    </row>
    <row r="16" spans="1:5" x14ac:dyDescent="0.2">
      <c r="A16" s="33">
        <v>3230</v>
      </c>
      <c r="B16" s="29" t="s">
        <v>474</v>
      </c>
      <c r="C16" s="140">
        <v>0</v>
      </c>
    </row>
    <row r="17" spans="1:3" x14ac:dyDescent="0.2">
      <c r="A17" s="33">
        <v>3231</v>
      </c>
      <c r="B17" s="29" t="s">
        <v>475</v>
      </c>
      <c r="C17" s="140">
        <v>0</v>
      </c>
    </row>
    <row r="18" spans="1:3" x14ac:dyDescent="0.2">
      <c r="A18" s="33">
        <v>3232</v>
      </c>
      <c r="B18" s="29" t="s">
        <v>476</v>
      </c>
      <c r="C18" s="140">
        <v>0</v>
      </c>
    </row>
    <row r="19" spans="1:3" x14ac:dyDescent="0.2">
      <c r="A19" s="33">
        <v>3233</v>
      </c>
      <c r="B19" s="29" t="s">
        <v>477</v>
      </c>
      <c r="C19" s="140">
        <v>0</v>
      </c>
    </row>
    <row r="20" spans="1:3" x14ac:dyDescent="0.2">
      <c r="A20" s="33">
        <v>3239</v>
      </c>
      <c r="B20" s="29" t="s">
        <v>478</v>
      </c>
      <c r="C20" s="140">
        <v>0</v>
      </c>
    </row>
    <row r="21" spans="1:3" x14ac:dyDescent="0.2">
      <c r="A21" s="33">
        <v>3240</v>
      </c>
      <c r="B21" s="29" t="s">
        <v>479</v>
      </c>
      <c r="C21" s="140">
        <v>0</v>
      </c>
    </row>
    <row r="22" spans="1:3" x14ac:dyDescent="0.2">
      <c r="A22" s="33">
        <v>3241</v>
      </c>
      <c r="B22" s="29" t="s">
        <v>480</v>
      </c>
      <c r="C22" s="140">
        <v>0</v>
      </c>
    </row>
    <row r="23" spans="1:3" x14ac:dyDescent="0.2">
      <c r="A23" s="33">
        <v>3242</v>
      </c>
      <c r="B23" s="29" t="s">
        <v>481</v>
      </c>
      <c r="C23" s="140">
        <v>0</v>
      </c>
    </row>
    <row r="24" spans="1:3" x14ac:dyDescent="0.2">
      <c r="A24" s="33">
        <v>3243</v>
      </c>
      <c r="B24" s="29" t="s">
        <v>482</v>
      </c>
      <c r="C24" s="140">
        <v>0</v>
      </c>
    </row>
    <row r="25" spans="1:3" x14ac:dyDescent="0.2">
      <c r="A25" s="33">
        <v>3250</v>
      </c>
      <c r="B25" s="29" t="s">
        <v>483</v>
      </c>
      <c r="C25" s="140">
        <v>7170795.0700000003</v>
      </c>
    </row>
    <row r="26" spans="1:3" x14ac:dyDescent="0.2">
      <c r="A26" s="33">
        <v>3251</v>
      </c>
      <c r="B26" s="29" t="s">
        <v>484</v>
      </c>
      <c r="C26" s="140">
        <v>7170795.0700000003</v>
      </c>
    </row>
    <row r="27" spans="1:3" x14ac:dyDescent="0.2">
      <c r="A27" s="33">
        <v>3252</v>
      </c>
      <c r="B27" s="29" t="s">
        <v>485</v>
      </c>
      <c r="C27" s="140">
        <v>0</v>
      </c>
    </row>
    <row r="29" spans="1:3" x14ac:dyDescent="0.2">
      <c r="B29" s="29" t="s">
        <v>631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4" spans="1:2" ht="15" customHeight="1" x14ac:dyDescent="0.2">
      <c r="A4" s="120" t="s">
        <v>23</v>
      </c>
      <c r="B4" s="110" t="s">
        <v>78</v>
      </c>
    </row>
    <row r="5" spans="1:2" ht="15" customHeight="1" x14ac:dyDescent="0.2">
      <c r="A5" s="120" t="s">
        <v>25</v>
      </c>
      <c r="B5" s="110" t="s">
        <v>51</v>
      </c>
    </row>
    <row r="6" spans="1:2" ht="15" customHeight="1" x14ac:dyDescent="0.2">
      <c r="B6" s="110" t="s">
        <v>175</v>
      </c>
    </row>
    <row r="7" spans="1:2" ht="15" customHeight="1" x14ac:dyDescent="0.2">
      <c r="B7" s="110" t="s">
        <v>73</v>
      </c>
    </row>
    <row r="8" spans="1:2" ht="15" customHeight="1" x14ac:dyDescent="0.2">
      <c r="B8" s="110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3"/>
  <sheetViews>
    <sheetView workbookViewId="0">
      <selection activeCell="C4" sqref="C4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58" t="s">
        <v>637</v>
      </c>
      <c r="B1" s="158"/>
      <c r="C1" s="158"/>
      <c r="D1" s="27" t="s">
        <v>617</v>
      </c>
      <c r="E1" s="28">
        <v>2022</v>
      </c>
    </row>
    <row r="2" spans="1:5" s="35" customFormat="1" ht="18.95" customHeight="1" x14ac:dyDescent="0.25">
      <c r="A2" s="158" t="s">
        <v>624</v>
      </c>
      <c r="B2" s="158"/>
      <c r="C2" s="158"/>
      <c r="D2" s="27" t="s">
        <v>618</v>
      </c>
      <c r="E2" s="28" t="s">
        <v>620</v>
      </c>
    </row>
    <row r="3" spans="1:5" s="35" customFormat="1" ht="18.95" customHeight="1" x14ac:dyDescent="0.25">
      <c r="A3" s="158" t="s">
        <v>639</v>
      </c>
      <c r="B3" s="158"/>
      <c r="C3" s="158"/>
      <c r="D3" s="27" t="s">
        <v>619</v>
      </c>
      <c r="E3" s="28">
        <v>2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636</v>
      </c>
      <c r="C7" s="137">
        <v>2022</v>
      </c>
      <c r="D7" s="137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0</v>
      </c>
      <c r="D9" s="34">
        <v>0</v>
      </c>
    </row>
    <row r="10" spans="1:5" x14ac:dyDescent="0.2">
      <c r="A10" s="33">
        <v>1113</v>
      </c>
      <c r="B10" s="29" t="s">
        <v>488</v>
      </c>
      <c r="C10" s="140">
        <v>23146752.420000002</v>
      </c>
      <c r="D10" s="34">
        <v>15233152.470000001</v>
      </c>
    </row>
    <row r="11" spans="1:5" x14ac:dyDescent="0.2">
      <c r="A11" s="33">
        <v>1114</v>
      </c>
      <c r="B11" s="29" t="s">
        <v>197</v>
      </c>
      <c r="C11" s="140">
        <v>22848993.329999998</v>
      </c>
      <c r="D11" s="34">
        <v>21414256.539999999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41">
        <v>1110</v>
      </c>
      <c r="B15" s="142" t="s">
        <v>633</v>
      </c>
      <c r="C15" s="143">
        <f>SUM(C8:C14)</f>
        <v>45995745.75</v>
      </c>
      <c r="D15" s="143">
        <f>SUM(D8:D14)</f>
        <v>36647409.009999998</v>
      </c>
    </row>
    <row r="18" spans="1:5" x14ac:dyDescent="0.2">
      <c r="A18" s="31" t="s">
        <v>178</v>
      </c>
      <c r="B18" s="31"/>
      <c r="C18" s="31"/>
      <c r="D18" s="31"/>
      <c r="E18" s="138"/>
    </row>
    <row r="19" spans="1:5" x14ac:dyDescent="0.2">
      <c r="A19" s="32" t="s">
        <v>146</v>
      </c>
      <c r="B19" s="32" t="s">
        <v>636</v>
      </c>
      <c r="C19" s="152" t="s">
        <v>635</v>
      </c>
      <c r="D19" s="152" t="s">
        <v>181</v>
      </c>
      <c r="E19" s="138"/>
    </row>
    <row r="20" spans="1:5" x14ac:dyDescent="0.2">
      <c r="A20" s="141">
        <v>1230</v>
      </c>
      <c r="B20" s="142" t="s">
        <v>230</v>
      </c>
      <c r="C20" s="143">
        <f>SUM(C21:C27)</f>
        <v>9700940.1600000001</v>
      </c>
      <c r="D20" s="143">
        <f>SUM(D21:D27)</f>
        <v>9700940.1600000001</v>
      </c>
      <c r="E20" s="138"/>
    </row>
    <row r="21" spans="1:5" x14ac:dyDescent="0.2">
      <c r="A21" s="33">
        <v>1231</v>
      </c>
      <c r="B21" s="29" t="s">
        <v>231</v>
      </c>
      <c r="C21" s="34">
        <v>0</v>
      </c>
      <c r="D21" s="140">
        <v>0</v>
      </c>
      <c r="E21" s="138"/>
    </row>
    <row r="22" spans="1:5" x14ac:dyDescent="0.2">
      <c r="A22" s="33">
        <v>1232</v>
      </c>
      <c r="B22" s="29" t="s">
        <v>232</v>
      </c>
      <c r="C22" s="34">
        <v>0</v>
      </c>
      <c r="D22" s="140">
        <v>0</v>
      </c>
      <c r="E22" s="138"/>
    </row>
    <row r="23" spans="1:5" x14ac:dyDescent="0.2">
      <c r="A23" s="33">
        <v>1233</v>
      </c>
      <c r="B23" s="29" t="s">
        <v>233</v>
      </c>
      <c r="C23" s="34">
        <v>0</v>
      </c>
      <c r="D23" s="140">
        <v>0</v>
      </c>
      <c r="E23" s="138"/>
    </row>
    <row r="24" spans="1:5" x14ac:dyDescent="0.2">
      <c r="A24" s="33">
        <v>1234</v>
      </c>
      <c r="B24" s="29" t="s">
        <v>234</v>
      </c>
      <c r="C24" s="34">
        <v>10829066.99</v>
      </c>
      <c r="D24" s="140">
        <v>10829066.99</v>
      </c>
      <c r="E24" s="138"/>
    </row>
    <row r="25" spans="1:5" x14ac:dyDescent="0.2">
      <c r="A25" s="33">
        <v>1235</v>
      </c>
      <c r="B25" s="29" t="s">
        <v>235</v>
      </c>
      <c r="C25" s="34">
        <v>0</v>
      </c>
      <c r="D25" s="140">
        <v>0</v>
      </c>
      <c r="E25" s="138"/>
    </row>
    <row r="26" spans="1:5" x14ac:dyDescent="0.2">
      <c r="A26" s="33">
        <v>1236</v>
      </c>
      <c r="B26" s="29" t="s">
        <v>236</v>
      </c>
      <c r="C26" s="34">
        <v>-1128126.83</v>
      </c>
      <c r="D26" s="140">
        <v>-1128126.83</v>
      </c>
      <c r="E26" s="138"/>
    </row>
    <row r="27" spans="1:5" x14ac:dyDescent="0.2">
      <c r="A27" s="33">
        <v>1239</v>
      </c>
      <c r="B27" s="29" t="s">
        <v>237</v>
      </c>
      <c r="C27" s="34">
        <v>0</v>
      </c>
      <c r="D27" s="140">
        <v>0</v>
      </c>
      <c r="E27" s="138"/>
    </row>
    <row r="28" spans="1:5" x14ac:dyDescent="0.2">
      <c r="A28" s="141">
        <v>1240</v>
      </c>
      <c r="B28" s="142" t="s">
        <v>238</v>
      </c>
      <c r="C28" s="143">
        <f>SUM(C29:C36)</f>
        <v>73425.010000000009</v>
      </c>
      <c r="D28" s="143">
        <f>SUM(D29:D36)</f>
        <v>73425.010000000009</v>
      </c>
      <c r="E28" s="138"/>
    </row>
    <row r="29" spans="1:5" x14ac:dyDescent="0.2">
      <c r="A29" s="33">
        <v>1241</v>
      </c>
      <c r="B29" s="29" t="s">
        <v>239</v>
      </c>
      <c r="C29" s="34">
        <v>71201.740000000005</v>
      </c>
      <c r="D29" s="140">
        <v>71201.740000000005</v>
      </c>
      <c r="E29" s="138"/>
    </row>
    <row r="30" spans="1:5" x14ac:dyDescent="0.2">
      <c r="A30" s="33">
        <v>1242</v>
      </c>
      <c r="B30" s="29" t="s">
        <v>240</v>
      </c>
      <c r="C30" s="34">
        <v>0</v>
      </c>
      <c r="D30" s="140">
        <v>0</v>
      </c>
      <c r="E30" s="138"/>
    </row>
    <row r="31" spans="1:5" x14ac:dyDescent="0.2">
      <c r="A31" s="33">
        <v>1243</v>
      </c>
      <c r="B31" s="29" t="s">
        <v>241</v>
      </c>
      <c r="C31" s="34">
        <v>0</v>
      </c>
      <c r="D31" s="140">
        <v>0</v>
      </c>
      <c r="E31" s="138"/>
    </row>
    <row r="32" spans="1:5" x14ac:dyDescent="0.2">
      <c r="A32" s="33">
        <v>1244</v>
      </c>
      <c r="B32" s="29" t="s">
        <v>242</v>
      </c>
      <c r="C32" s="34">
        <v>0</v>
      </c>
      <c r="D32" s="140">
        <v>0</v>
      </c>
      <c r="E32" s="138"/>
    </row>
    <row r="33" spans="1:5" x14ac:dyDescent="0.2">
      <c r="A33" s="33">
        <v>1245</v>
      </c>
      <c r="B33" s="29" t="s">
        <v>243</v>
      </c>
      <c r="C33" s="34">
        <v>0</v>
      </c>
      <c r="D33" s="140">
        <v>0</v>
      </c>
      <c r="E33" s="138"/>
    </row>
    <row r="34" spans="1:5" x14ac:dyDescent="0.2">
      <c r="A34" s="33">
        <v>1246</v>
      </c>
      <c r="B34" s="29" t="s">
        <v>244</v>
      </c>
      <c r="C34" s="34">
        <v>2223.27</v>
      </c>
      <c r="D34" s="140">
        <v>2223.27</v>
      </c>
    </row>
    <row r="35" spans="1:5" x14ac:dyDescent="0.2">
      <c r="A35" s="33">
        <v>1247</v>
      </c>
      <c r="B35" s="29" t="s">
        <v>245</v>
      </c>
      <c r="C35" s="34">
        <v>0</v>
      </c>
      <c r="D35" s="140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40">
        <v>0</v>
      </c>
    </row>
    <row r="37" spans="1:5" x14ac:dyDescent="0.2">
      <c r="A37" s="141">
        <v>1250</v>
      </c>
      <c r="B37" s="142" t="s">
        <v>248</v>
      </c>
      <c r="C37" s="143">
        <f>SUM(C38:C42)</f>
        <v>17241.38</v>
      </c>
      <c r="D37" s="143">
        <f>SUM(D38:D42)</f>
        <v>17241.38</v>
      </c>
      <c r="E37" s="142"/>
    </row>
    <row r="38" spans="1:5" x14ac:dyDescent="0.2">
      <c r="A38" s="33">
        <v>1251</v>
      </c>
      <c r="B38" s="29" t="s">
        <v>249</v>
      </c>
      <c r="C38" s="34">
        <v>0</v>
      </c>
      <c r="D38" s="140">
        <v>0</v>
      </c>
    </row>
    <row r="39" spans="1:5" x14ac:dyDescent="0.2">
      <c r="A39" s="33">
        <v>1252</v>
      </c>
      <c r="B39" s="29" t="s">
        <v>250</v>
      </c>
      <c r="C39" s="34">
        <v>0</v>
      </c>
      <c r="D39" s="140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40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40">
        <v>0</v>
      </c>
    </row>
    <row r="42" spans="1:5" x14ac:dyDescent="0.2">
      <c r="A42" s="33">
        <v>1259</v>
      </c>
      <c r="B42" s="29" t="s">
        <v>253</v>
      </c>
      <c r="C42" s="34">
        <v>17241.38</v>
      </c>
      <c r="D42" s="140">
        <v>17241.38</v>
      </c>
    </row>
    <row r="43" spans="1:5" x14ac:dyDescent="0.2">
      <c r="B43" s="144" t="s">
        <v>634</v>
      </c>
      <c r="C43" s="143">
        <f>C20+C28+C37</f>
        <v>9791606.5500000007</v>
      </c>
      <c r="D43" s="143">
        <f>D20+D28+D37</f>
        <v>9791606.5500000007</v>
      </c>
    </row>
    <row r="44" spans="1:5" s="138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143</v>
      </c>
      <c r="C46" s="137" t="s">
        <v>638</v>
      </c>
      <c r="D46" s="137" t="s">
        <v>179</v>
      </c>
      <c r="E46" s="32"/>
    </row>
    <row r="47" spans="1:5" s="138" customFormat="1" x14ac:dyDescent="0.2">
      <c r="A47" s="141">
        <v>5500</v>
      </c>
      <c r="B47" s="142" t="s">
        <v>440</v>
      </c>
      <c r="C47" s="143">
        <v>2827334.48</v>
      </c>
      <c r="D47" s="143">
        <v>0</v>
      </c>
    </row>
    <row r="48" spans="1:5" x14ac:dyDescent="0.2">
      <c r="A48" s="139">
        <v>5510</v>
      </c>
      <c r="B48" s="144" t="s">
        <v>441</v>
      </c>
      <c r="C48" s="143">
        <v>2827334.48</v>
      </c>
      <c r="D48" s="143">
        <v>0</v>
      </c>
      <c r="E48" s="138"/>
    </row>
    <row r="49" spans="1:5" x14ac:dyDescent="0.2">
      <c r="A49" s="141">
        <v>5511</v>
      </c>
      <c r="B49" s="142" t="s">
        <v>442</v>
      </c>
      <c r="C49" s="143">
        <v>0</v>
      </c>
      <c r="D49" s="143">
        <v>0</v>
      </c>
      <c r="E49" s="138"/>
    </row>
    <row r="50" spans="1:5" x14ac:dyDescent="0.2">
      <c r="A50" s="139">
        <v>5512</v>
      </c>
      <c r="B50" s="138" t="s">
        <v>443</v>
      </c>
      <c r="C50" s="140">
        <v>0</v>
      </c>
      <c r="D50" s="140">
        <v>0</v>
      </c>
      <c r="E50" s="138"/>
    </row>
    <row r="51" spans="1:5" x14ac:dyDescent="0.2">
      <c r="A51" s="139">
        <v>5513</v>
      </c>
      <c r="B51" s="138" t="s">
        <v>444</v>
      </c>
      <c r="C51" s="140">
        <v>147249.53</v>
      </c>
      <c r="D51" s="140">
        <v>0</v>
      </c>
      <c r="E51" s="138"/>
    </row>
    <row r="52" spans="1:5" x14ac:dyDescent="0.2">
      <c r="A52" s="139">
        <v>5514</v>
      </c>
      <c r="B52" s="138" t="s">
        <v>445</v>
      </c>
      <c r="C52" s="140">
        <v>335663.52</v>
      </c>
      <c r="D52" s="140">
        <v>0</v>
      </c>
      <c r="E52" s="138"/>
    </row>
    <row r="53" spans="1:5" x14ac:dyDescent="0.2">
      <c r="A53" s="139">
        <v>5515</v>
      </c>
      <c r="B53" s="138" t="s">
        <v>446</v>
      </c>
      <c r="C53" s="140">
        <v>2247019.11</v>
      </c>
      <c r="D53" s="140">
        <v>0</v>
      </c>
      <c r="E53" s="138"/>
    </row>
    <row r="54" spans="1:5" x14ac:dyDescent="0.2">
      <c r="A54" s="139">
        <v>5516</v>
      </c>
      <c r="B54" s="138" t="s">
        <v>447</v>
      </c>
      <c r="C54" s="140">
        <v>0</v>
      </c>
      <c r="D54" s="140">
        <v>0</v>
      </c>
      <c r="E54" s="138"/>
    </row>
    <row r="55" spans="1:5" x14ac:dyDescent="0.2">
      <c r="A55" s="139">
        <v>5517</v>
      </c>
      <c r="B55" s="138" t="s">
        <v>448</v>
      </c>
      <c r="C55" s="140">
        <v>97402.32</v>
      </c>
      <c r="D55" s="140">
        <v>0</v>
      </c>
      <c r="E55" s="138"/>
    </row>
    <row r="56" spans="1:5" x14ac:dyDescent="0.2">
      <c r="A56" s="139">
        <v>5518</v>
      </c>
      <c r="B56" s="138" t="s">
        <v>81</v>
      </c>
      <c r="C56" s="140">
        <v>0</v>
      </c>
      <c r="D56" s="140">
        <v>0</v>
      </c>
      <c r="E56" s="138"/>
    </row>
    <row r="57" spans="1:5" x14ac:dyDescent="0.2">
      <c r="A57" s="139">
        <v>5520</v>
      </c>
      <c r="B57" s="138" t="s">
        <v>80</v>
      </c>
      <c r="C57" s="140">
        <v>0</v>
      </c>
      <c r="D57" s="140">
        <v>0</v>
      </c>
      <c r="E57" s="138"/>
    </row>
    <row r="58" spans="1:5" x14ac:dyDescent="0.2">
      <c r="A58" s="139">
        <v>5521</v>
      </c>
      <c r="B58" s="138" t="s">
        <v>449</v>
      </c>
      <c r="C58" s="140">
        <v>0</v>
      </c>
      <c r="D58" s="140">
        <v>0</v>
      </c>
      <c r="E58" s="138"/>
    </row>
    <row r="59" spans="1:5" x14ac:dyDescent="0.2">
      <c r="A59" s="139">
        <v>5522</v>
      </c>
      <c r="B59" s="138" t="s">
        <v>450</v>
      </c>
      <c r="C59" s="140">
        <v>0</v>
      </c>
      <c r="D59" s="140">
        <v>0</v>
      </c>
      <c r="E59" s="138"/>
    </row>
    <row r="60" spans="1:5" x14ac:dyDescent="0.2">
      <c r="A60" s="139">
        <v>5530</v>
      </c>
      <c r="B60" s="138" t="s">
        <v>451</v>
      </c>
      <c r="C60" s="140">
        <v>0</v>
      </c>
      <c r="D60" s="140">
        <v>0</v>
      </c>
      <c r="E60" s="138"/>
    </row>
    <row r="61" spans="1:5" x14ac:dyDescent="0.2">
      <c r="A61" s="141">
        <v>5531</v>
      </c>
      <c r="B61" s="142" t="s">
        <v>452</v>
      </c>
      <c r="C61" s="143">
        <v>0</v>
      </c>
      <c r="D61" s="143">
        <v>0</v>
      </c>
      <c r="E61" s="138"/>
    </row>
    <row r="62" spans="1:5" x14ac:dyDescent="0.2">
      <c r="A62" s="139">
        <v>5532</v>
      </c>
      <c r="B62" s="138" t="s">
        <v>453</v>
      </c>
      <c r="C62" s="140">
        <v>0</v>
      </c>
      <c r="D62" s="140">
        <v>0</v>
      </c>
      <c r="E62" s="138"/>
    </row>
    <row r="63" spans="1:5" x14ac:dyDescent="0.2">
      <c r="A63" s="139">
        <v>5533</v>
      </c>
      <c r="B63" s="138" t="s">
        <v>454</v>
      </c>
      <c r="C63" s="140">
        <v>0</v>
      </c>
      <c r="D63" s="140">
        <v>0</v>
      </c>
      <c r="E63" s="138"/>
    </row>
    <row r="64" spans="1:5" x14ac:dyDescent="0.2">
      <c r="A64" s="139">
        <v>5534</v>
      </c>
      <c r="B64" s="138" t="s">
        <v>455</v>
      </c>
      <c r="C64" s="140">
        <v>0</v>
      </c>
      <c r="D64" s="140">
        <v>0</v>
      </c>
      <c r="E64" s="138"/>
    </row>
    <row r="65" spans="1:5" x14ac:dyDescent="0.2">
      <c r="A65" s="139">
        <v>5535</v>
      </c>
      <c r="B65" s="138" t="s">
        <v>456</v>
      </c>
      <c r="C65" s="140">
        <v>0</v>
      </c>
      <c r="D65" s="140">
        <v>0</v>
      </c>
      <c r="E65" s="138"/>
    </row>
    <row r="66" spans="1:5" x14ac:dyDescent="0.2">
      <c r="A66" s="139">
        <v>5540</v>
      </c>
      <c r="B66" s="138" t="s">
        <v>457</v>
      </c>
      <c r="C66" s="140">
        <v>0</v>
      </c>
      <c r="D66" s="140">
        <v>0</v>
      </c>
      <c r="E66" s="138"/>
    </row>
    <row r="67" spans="1:5" x14ac:dyDescent="0.2">
      <c r="A67" s="139">
        <v>5541</v>
      </c>
      <c r="B67" s="138" t="s">
        <v>457</v>
      </c>
      <c r="C67" s="140">
        <v>0</v>
      </c>
      <c r="D67" s="140">
        <v>0</v>
      </c>
      <c r="E67" s="138"/>
    </row>
    <row r="68" spans="1:5" x14ac:dyDescent="0.2">
      <c r="A68" s="139">
        <v>5550</v>
      </c>
      <c r="B68" s="138" t="s">
        <v>458</v>
      </c>
      <c r="C68" s="140">
        <v>0</v>
      </c>
      <c r="D68" s="140">
        <v>0</v>
      </c>
      <c r="E68" s="138"/>
    </row>
    <row r="69" spans="1:5" x14ac:dyDescent="0.2">
      <c r="A69" s="139">
        <v>5551</v>
      </c>
      <c r="B69" s="138" t="s">
        <v>458</v>
      </c>
      <c r="C69" s="140">
        <v>0</v>
      </c>
      <c r="D69" s="140">
        <v>0</v>
      </c>
      <c r="E69" s="138"/>
    </row>
    <row r="70" spans="1:5" x14ac:dyDescent="0.2">
      <c r="A70" s="139">
        <v>5590</v>
      </c>
      <c r="B70" s="138" t="s">
        <v>459</v>
      </c>
      <c r="C70" s="140">
        <v>0</v>
      </c>
      <c r="D70" s="140">
        <v>0</v>
      </c>
      <c r="E70" s="138"/>
    </row>
    <row r="71" spans="1:5" x14ac:dyDescent="0.2">
      <c r="A71" s="139">
        <v>5591</v>
      </c>
      <c r="B71" s="138" t="s">
        <v>460</v>
      </c>
      <c r="C71" s="140">
        <v>0</v>
      </c>
      <c r="D71" s="140">
        <v>0</v>
      </c>
      <c r="E71" s="138"/>
    </row>
    <row r="72" spans="1:5" x14ac:dyDescent="0.2">
      <c r="A72" s="139">
        <v>5592</v>
      </c>
      <c r="B72" s="138" t="s">
        <v>461</v>
      </c>
      <c r="C72" s="140">
        <v>0</v>
      </c>
      <c r="D72" s="140">
        <v>0</v>
      </c>
      <c r="E72" s="138"/>
    </row>
    <row r="73" spans="1:5" x14ac:dyDescent="0.2">
      <c r="A73" s="139">
        <v>5593</v>
      </c>
      <c r="B73" s="138" t="s">
        <v>462</v>
      </c>
      <c r="C73" s="140">
        <v>0</v>
      </c>
      <c r="D73" s="140">
        <v>0</v>
      </c>
      <c r="E73" s="138"/>
    </row>
    <row r="74" spans="1:5" x14ac:dyDescent="0.2">
      <c r="A74" s="139">
        <v>5594</v>
      </c>
      <c r="B74" s="138" t="s">
        <v>463</v>
      </c>
      <c r="C74" s="140">
        <v>0</v>
      </c>
      <c r="D74" s="140">
        <v>0</v>
      </c>
      <c r="E74" s="138"/>
    </row>
    <row r="75" spans="1:5" x14ac:dyDescent="0.2">
      <c r="A75" s="139">
        <v>5595</v>
      </c>
      <c r="B75" s="138" t="s">
        <v>464</v>
      </c>
      <c r="C75" s="140">
        <v>0</v>
      </c>
      <c r="D75" s="140">
        <v>0</v>
      </c>
      <c r="E75" s="138"/>
    </row>
    <row r="76" spans="1:5" x14ac:dyDescent="0.2">
      <c r="A76" s="139">
        <v>5596</v>
      </c>
      <c r="B76" s="138" t="s">
        <v>357</v>
      </c>
      <c r="C76" s="140">
        <v>0</v>
      </c>
      <c r="D76" s="140">
        <v>0</v>
      </c>
      <c r="E76" s="138"/>
    </row>
    <row r="77" spans="1:5" x14ac:dyDescent="0.2">
      <c r="A77" s="139">
        <v>5597</v>
      </c>
      <c r="B77" s="138" t="s">
        <v>465</v>
      </c>
      <c r="C77" s="140">
        <v>0</v>
      </c>
      <c r="D77" s="140">
        <v>0</v>
      </c>
      <c r="E77" s="138"/>
    </row>
    <row r="78" spans="1:5" x14ac:dyDescent="0.2">
      <c r="A78" s="139">
        <v>5599</v>
      </c>
      <c r="B78" s="138" t="s">
        <v>466</v>
      </c>
      <c r="C78" s="140">
        <v>0</v>
      </c>
      <c r="D78" s="140">
        <v>0</v>
      </c>
      <c r="E78" s="138"/>
    </row>
    <row r="79" spans="1:5" x14ac:dyDescent="0.2">
      <c r="A79" s="139">
        <v>5600</v>
      </c>
      <c r="B79" s="138" t="s">
        <v>79</v>
      </c>
      <c r="C79" s="140">
        <v>963544.74</v>
      </c>
      <c r="D79" s="140">
        <v>0</v>
      </c>
      <c r="E79" s="138"/>
    </row>
    <row r="80" spans="1:5" x14ac:dyDescent="0.2">
      <c r="A80" s="139">
        <v>5610</v>
      </c>
      <c r="B80" s="138" t="s">
        <v>467</v>
      </c>
      <c r="C80" s="140">
        <v>963544.74</v>
      </c>
      <c r="D80" s="140">
        <v>0</v>
      </c>
      <c r="E80" s="138"/>
    </row>
    <row r="81" spans="1:5" x14ac:dyDescent="0.2">
      <c r="A81" s="139">
        <v>5611</v>
      </c>
      <c r="B81" s="138" t="s">
        <v>468</v>
      </c>
      <c r="C81" s="140">
        <v>963544.74</v>
      </c>
      <c r="D81" s="140">
        <v>0</v>
      </c>
      <c r="E81" s="138"/>
    </row>
    <row r="82" spans="1:5" x14ac:dyDescent="0.2">
      <c r="A82" s="139"/>
      <c r="B82" s="138"/>
      <c r="C82" s="140"/>
      <c r="D82" s="140"/>
      <c r="E82" s="138"/>
    </row>
    <row r="83" spans="1:5" x14ac:dyDescent="0.2">
      <c r="A83" s="139"/>
      <c r="B83" s="138"/>
      <c r="C83" s="140"/>
      <c r="D83" s="140"/>
      <c r="E83" s="138"/>
    </row>
    <row r="84" spans="1:5" x14ac:dyDescent="0.2">
      <c r="A84" s="33"/>
      <c r="C84" s="34"/>
      <c r="D84" s="34"/>
    </row>
    <row r="85" spans="1:5" x14ac:dyDescent="0.2">
      <c r="A85" s="33"/>
      <c r="C85" s="34"/>
      <c r="D85" s="34"/>
    </row>
    <row r="86" spans="1:5" x14ac:dyDescent="0.2">
      <c r="A86" s="33"/>
      <c r="C86" s="34"/>
      <c r="D86" s="34"/>
    </row>
    <row r="87" spans="1:5" x14ac:dyDescent="0.2">
      <c r="A87" s="33"/>
      <c r="C87" s="34"/>
      <c r="D87" s="34"/>
    </row>
    <row r="88" spans="1:5" x14ac:dyDescent="0.2">
      <c r="A88" s="33"/>
      <c r="C88" s="34"/>
      <c r="D88" s="34"/>
    </row>
    <row r="89" spans="1:5" x14ac:dyDescent="0.2">
      <c r="A89" s="33"/>
      <c r="C89" s="34"/>
      <c r="D89" s="34"/>
    </row>
    <row r="90" spans="1:5" x14ac:dyDescent="0.2">
      <c r="A90" s="33"/>
      <c r="C90" s="34"/>
      <c r="D90" s="34"/>
    </row>
    <row r="91" spans="1:5" x14ac:dyDescent="0.2">
      <c r="A91" s="33"/>
      <c r="C91" s="34"/>
      <c r="D91" s="34"/>
    </row>
    <row r="92" spans="1:5" x14ac:dyDescent="0.2">
      <c r="A92" s="33"/>
      <c r="C92" s="34"/>
      <c r="D92" s="34"/>
    </row>
    <row r="93" spans="1:5" x14ac:dyDescent="0.2">
      <c r="A93" s="141"/>
      <c r="B93" s="142"/>
      <c r="C93" s="143"/>
      <c r="D93" s="143"/>
    </row>
    <row r="94" spans="1:5" x14ac:dyDescent="0.2">
      <c r="A94" s="33"/>
      <c r="C94" s="34"/>
      <c r="D94" s="34"/>
    </row>
    <row r="95" spans="1:5" x14ac:dyDescent="0.2">
      <c r="A95" s="33"/>
      <c r="C95" s="34"/>
      <c r="D95" s="34"/>
    </row>
    <row r="96" spans="1:5" x14ac:dyDescent="0.2">
      <c r="A96" s="141"/>
      <c r="B96" s="147"/>
      <c r="C96" s="143"/>
      <c r="D96" s="143"/>
    </row>
    <row r="97" spans="1:4" x14ac:dyDescent="0.2">
      <c r="A97" s="139"/>
      <c r="B97" s="138"/>
      <c r="C97" s="140"/>
      <c r="D97" s="140"/>
    </row>
    <row r="98" spans="1:4" x14ac:dyDescent="0.2">
      <c r="A98" s="139"/>
      <c r="B98" s="138"/>
      <c r="C98" s="140"/>
      <c r="D98" s="140"/>
    </row>
    <row r="99" spans="1:4" x14ac:dyDescent="0.2">
      <c r="A99" s="139"/>
      <c r="B99" s="138"/>
      <c r="C99" s="140"/>
      <c r="D99" s="140"/>
    </row>
    <row r="100" spans="1:4" x14ac:dyDescent="0.2">
      <c r="A100" s="139"/>
      <c r="B100" s="138"/>
      <c r="C100" s="140"/>
      <c r="D100" s="140"/>
    </row>
    <row r="101" spans="1:4" x14ac:dyDescent="0.2">
      <c r="A101" s="139"/>
      <c r="B101" s="138"/>
      <c r="C101" s="140"/>
      <c r="D101" s="140"/>
    </row>
    <row r="102" spans="1:4" x14ac:dyDescent="0.2">
      <c r="A102" s="139"/>
      <c r="B102" s="144"/>
      <c r="C102" s="143"/>
      <c r="D102" s="143"/>
    </row>
    <row r="103" spans="1:4" x14ac:dyDescent="0.2">
      <c r="A103" s="141"/>
      <c r="B103" s="148"/>
      <c r="C103" s="143"/>
      <c r="D103" s="143"/>
    </row>
    <row r="104" spans="1:4" x14ac:dyDescent="0.2">
      <c r="A104" s="139"/>
      <c r="B104" s="149"/>
      <c r="C104" s="150"/>
      <c r="D104" s="140"/>
    </row>
    <row r="105" spans="1:4" x14ac:dyDescent="0.2">
      <c r="A105" s="139"/>
      <c r="B105" s="149"/>
      <c r="C105" s="150"/>
      <c r="D105" s="140"/>
    </row>
    <row r="106" spans="1:4" x14ac:dyDescent="0.2">
      <c r="A106" s="139"/>
      <c r="B106" s="149"/>
      <c r="C106" s="150"/>
      <c r="D106" s="140"/>
    </row>
    <row r="107" spans="1:4" x14ac:dyDescent="0.2">
      <c r="A107" s="139"/>
      <c r="B107" s="149"/>
      <c r="C107" s="150"/>
      <c r="D107" s="140"/>
    </row>
    <row r="108" spans="1:4" x14ac:dyDescent="0.2">
      <c r="A108" s="139"/>
      <c r="B108" s="149"/>
      <c r="C108" s="140"/>
      <c r="D108" s="140"/>
    </row>
    <row r="109" spans="1:4" x14ac:dyDescent="0.2">
      <c r="A109" s="139"/>
      <c r="B109" s="149"/>
      <c r="C109" s="140"/>
      <c r="D109" s="140"/>
    </row>
    <row r="110" spans="1:4" x14ac:dyDescent="0.2">
      <c r="A110" s="139"/>
      <c r="B110" s="149"/>
      <c r="C110" s="140"/>
      <c r="D110" s="140"/>
    </row>
    <row r="111" spans="1:4" x14ac:dyDescent="0.2">
      <c r="A111" s="139"/>
      <c r="B111" s="149"/>
      <c r="C111" s="150"/>
      <c r="D111" s="140"/>
    </row>
    <row r="112" spans="1:4" x14ac:dyDescent="0.2">
      <c r="A112" s="139"/>
      <c r="B112" s="149"/>
      <c r="C112" s="140"/>
      <c r="D112" s="140"/>
    </row>
    <row r="113" spans="1:4" x14ac:dyDescent="0.2">
      <c r="A113" s="139"/>
      <c r="B113" s="151"/>
      <c r="C113" s="143"/>
      <c r="D113" s="143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59:D60 D50:D57 C46" xr:uid="{00000000-0002-0000-0700-000000000000}"/>
    <dataValidation allowBlank="1" showInputMessage="1" showErrorMessage="1" prompt="Saldo al 31 de diciembre del año anterior que se presenta" sqref="D7 D46" xr:uid="{00000000-0002-0000-0700-000001000000}"/>
    <dataValidation allowBlank="1" showInputMessage="1" showErrorMessage="1" prompt="Importe del trimestre anterior" sqref="D58 C48:C60 D48:D49" xr:uid="{00000000-0002-0000-0700-000002000000}"/>
  </dataValidations>
  <printOptions horizontalCentered="1"/>
  <pageMargins left="0.51181102362204722" right="0.51181102362204722" top="0.74803149606299213" bottom="0.74803149606299213" header="0.31496062992125984" footer="0.31496062992125984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5" t="s">
        <v>190</v>
      </c>
      <c r="B2" s="106" t="s">
        <v>50</v>
      </c>
    </row>
    <row r="3" spans="1:2" x14ac:dyDescent="0.2">
      <c r="B3" s="119"/>
    </row>
    <row r="4" spans="1:2" ht="14.1" customHeight="1" x14ac:dyDescent="0.2">
      <c r="A4" s="120" t="s">
        <v>27</v>
      </c>
      <c r="B4" s="110" t="s">
        <v>78</v>
      </c>
    </row>
    <row r="5" spans="1:2" ht="14.1" customHeight="1" x14ac:dyDescent="0.2">
      <c r="B5" s="110" t="s">
        <v>51</v>
      </c>
    </row>
    <row r="6" spans="1:2" ht="14.1" customHeight="1" x14ac:dyDescent="0.2">
      <c r="B6" s="110" t="s">
        <v>151</v>
      </c>
    </row>
    <row r="7" spans="1:2" ht="14.1" customHeight="1" x14ac:dyDescent="0.2">
      <c r="B7" s="110" t="s">
        <v>152</v>
      </c>
    </row>
    <row r="8" spans="1:2" ht="14.1" customHeight="1" x14ac:dyDescent="0.2"/>
    <row r="9" spans="1:2" x14ac:dyDescent="0.2">
      <c r="A9" s="120" t="s">
        <v>29</v>
      </c>
      <c r="B9" s="112" t="s">
        <v>597</v>
      </c>
    </row>
    <row r="10" spans="1:2" ht="15" customHeight="1" x14ac:dyDescent="0.2">
      <c r="B10" s="112" t="s">
        <v>75</v>
      </c>
    </row>
    <row r="11" spans="1:2" ht="15" customHeight="1" x14ac:dyDescent="0.2">
      <c r="B11" s="122" t="s">
        <v>195</v>
      </c>
    </row>
    <row r="12" spans="1:2" ht="15" customHeight="1" x14ac:dyDescent="0.2"/>
    <row r="13" spans="1:2" x14ac:dyDescent="0.2">
      <c r="A13" s="120" t="s">
        <v>76</v>
      </c>
      <c r="B13" s="110" t="s">
        <v>598</v>
      </c>
    </row>
    <row r="14" spans="1:2" ht="15" customHeight="1" x14ac:dyDescent="0.2">
      <c r="B14" s="110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EFE!Títulos_a_imprimir</vt:lpstr>
      <vt:lpstr>ESF!Títulos_a_imprimir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2022-07-18T17:42:02Z</cp:lastPrinted>
  <dcterms:created xsi:type="dcterms:W3CDTF">2012-12-11T20:36:24Z</dcterms:created>
  <dcterms:modified xsi:type="dcterms:W3CDTF">2022-07-18T17:42:20Z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