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65" windowWidth="15600" windowHeight="7935"/>
  </bookViews>
  <sheets>
    <sheet name="ESF" sheetId="4" r:id="rId1"/>
  </sheets>
  <definedNames>
    <definedName name="_xlnm._FilterDatabase" localSheetId="0" hidden="1">ESF!$A$2:$G$39</definedName>
  </definedNames>
  <calcPr calcId="144525"/>
  <fileRecoveryPr autoRecover="0"/>
</workbook>
</file>

<file path=xl/calcChain.xml><?xml version="1.0" encoding="utf-8"?>
<calcChain xmlns="http://schemas.openxmlformats.org/spreadsheetml/2006/main">
  <c r="F14" i="4" l="1"/>
  <c r="B29" i="4"/>
  <c r="B13" i="4"/>
  <c r="F42" i="4" l="1"/>
  <c r="F35" i="4"/>
  <c r="F30" i="4"/>
  <c r="F24" i="4"/>
  <c r="B27" i="4"/>
  <c r="F46" i="4" l="1"/>
  <c r="F26" i="4"/>
  <c r="F48" i="4" l="1"/>
  <c r="G48" i="4"/>
  <c r="G46" i="4"/>
  <c r="G35" i="4"/>
  <c r="G30" i="4"/>
  <c r="G26" i="4"/>
  <c r="G24" i="4"/>
  <c r="G14" i="4"/>
  <c r="C29" i="4" l="1"/>
  <c r="C27" i="4"/>
  <c r="C13" i="4"/>
</calcChain>
</file>

<file path=xl/sharedStrings.xml><?xml version="1.0" encoding="utf-8"?>
<sst xmlns="http://schemas.openxmlformats.org/spreadsheetml/2006/main" count="59" uniqueCount="59">
  <si>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</si>
  <si>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</si>
  <si>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</si>
  <si>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</si>
  <si>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</si>
  <si>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</si>
  <si>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</si>
  <si>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</si>
  <si>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</si>
  <si>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</si>
  <si>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</si>
  <si>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</si>
  <si>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</si>
  <si>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</si>
  <si>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</si>
  <si>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</si>
  <si>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</si>
  <si>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</si>
  <si>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</si>
  <si>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</si>
  <si>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</si>
  <si>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</si>
  <si>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</si>
  <si>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</si>
  <si>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</si>
  <si>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</si>
  <si>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</si>
  <si>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</si>
  <si>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</si>
  <si>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</si>
  <si>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</si>
  <si>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</si>
  <si>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</si>
  <si>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</si>
  <si>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</si>
  <si>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</si>
  <si>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</si>
  <si>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</si>
  <si>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</si>
  <si>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</si>
  <si>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</si>
  <si>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</si>
  <si>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</si>
  <si>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</si>
  <si>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</si>
  <si>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</si>
  <si>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</si>
  <si>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</si>
  <si>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</si>
  <si>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</si>
  <si>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</si>
  <si>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</si>
  <si>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</si>
  <si>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</si>
  <si>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</si>
  <si>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</si>
  <si>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</si>
  <si>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</si>
  <si>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MUNICIPAL DE AGUA POTABLE Y ALCANTARILLADO DE MOROLEON
Estado de Situación Financiera
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</si>
</sst>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4" fontId="4" fillId="0" borderId="3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7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4" fontId="4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164" fontId="4" fillId="0" borderId="0" xfId="2" applyNumberFormat="1" applyFont="1" applyFill="1" applyBorder="1" applyAlignment="1" applyProtection="1">
      <alignment vertical="top" wrapText="1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1" xfId="8" applyFont="1" applyFill="1" applyBorder="1" applyAlignment="1" applyProtection="1">
      <alignment horizontal="left" vertical="top" wrapText="1"/>
      <protection locked="0"/>
    </xf>
    <xf numFmtId="0" fontId="3" fillId="0" borderId="1" xfId="8" applyNumberFormat="1" applyFont="1" applyFill="1" applyBorder="1" applyAlignment="1" applyProtection="1">
      <alignment horizontal="center" vertical="top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/>
      <protection locked="0"/>
    </xf>
    <xf numFmtId="4" fontId="4" fillId="0" borderId="0" xfId="8" applyNumberFormat="1" applyFont="1" applyBorder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3" fillId="0" borderId="6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3" xfId="8" applyFont="1" applyFill="1" applyBorder="1" applyAlignment="1" applyProtection="1">
      <alignment horizontal="center" vertical="center" wrapText="1"/>
      <protection locked="0"/>
    </xf>
    <xf numFmtId="0" fontId="3" fillId="0" borderId="7" xfId="8" applyFont="1" applyFill="1" applyBorder="1" applyAlignment="1" applyProtection="1">
      <alignment vertical="top" wrapText="1"/>
      <protection locked="0"/>
    </xf>
    <xf numFmtId="0" fontId="4" fillId="0" borderId="7" xfId="8" applyFont="1" applyFill="1" applyBorder="1" applyAlignment="1" applyProtection="1">
      <alignment horizontal="left" vertical="top" wrapText="1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4" fillId="0" borderId="7" xfId="8" applyFont="1" applyBorder="1" applyAlignment="1" applyProtection="1">
      <alignment vertical="top" wrapText="1"/>
      <protection locked="0"/>
    </xf>
    <xf numFmtId="0" fontId="4" fillId="0" borderId="8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4" fontId="4" fillId="0" borderId="4" xfId="8" applyNumberFormat="1" applyFont="1" applyBorder="1" applyAlignment="1" applyProtection="1">
      <alignment vertical="top"/>
      <protection locked="0"/>
    </xf>
    <xf numFmtId="4" fontId="4" fillId="0" borderId="5" xfId="8" applyNumberFormat="1" applyFont="1" applyBorder="1" applyAlignment="1" applyProtection="1">
      <alignment vertical="top"/>
      <protection locked="0"/>
    </xf>
    <xf numFmtId="0" fontId="8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0" xfId="8" applyFont="1" applyFill="1" applyBorder="1" applyAlignment="1" applyProtection="1">
      <alignment horizontal="left" vertical="top" wrapText="1"/>
      <protection locked="0"/>
    </xf>
    <xf numFmtId="0" fontId="10" fillId="0" borderId="1" xfId="8" applyFont="1" applyFill="1" applyBorder="1" applyAlignment="1" applyProtection="1">
      <alignment horizontal="center" vertical="center" wrapText="1"/>
      <protection locked="0"/>
    </xf>
    <xf numFmtId="0" fontId="10" fillId="0" borderId="2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zoomScaleNormal="100" zoomScaleSheetLayoutView="100" workbookViewId="0">
      <selection activeCell="E13" sqref="E13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2" t="s">
        <v>58</v>
      </c>
      <c r="B1" s="43"/>
      <c r="C1" s="43"/>
      <c r="D1" s="43"/>
      <c r="E1" s="43"/>
      <c r="F1" s="43"/>
      <c r="G1" s="44"/>
    </row>
    <row r="2" spans="1:7" s="3" customFormat="1" x14ac:dyDescent="0.2">
      <c r="A2" s="26" t="s">
        <v>0</v>
      </c>
      <c r="B2" s="40">
        <v>2018</v>
      </c>
      <c r="C2" s="40">
        <v>2017</v>
      </c>
      <c r="D2" s="19"/>
      <c r="E2" s="18" t="s">
        <v>1</v>
      </c>
      <c r="F2" s="40">
        <v>2018</v>
      </c>
      <c r="G2" s="41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40963550.689999998</v>
      </c>
      <c r="C5" s="12">
        <v>30855193.68</v>
      </c>
      <c r="D5" s="17"/>
      <c r="E5" s="11" t="s">
        <v>41</v>
      </c>
      <c r="F5" s="12">
        <v>2693742.37</v>
      </c>
      <c r="G5" s="5">
        <v>3719680.61</v>
      </c>
    </row>
    <row r="6" spans="1:7" x14ac:dyDescent="0.2">
      <c r="A6" s="30" t="s">
        <v>28</v>
      </c>
      <c r="B6" s="12">
        <v>5466313.7799999993</v>
      </c>
      <c r="C6" s="12">
        <v>6698953.5800000001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2812344.74</v>
      </c>
      <c r="C9" s="12">
        <v>3795364.21</v>
      </c>
      <c r="D9" s="17"/>
      <c r="E9" s="11" t="s">
        <v>43</v>
      </c>
      <c r="F9" s="12">
        <v>0</v>
      </c>
      <c r="G9" s="20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49242209.210000001</v>
      </c>
      <c r="C13" s="10">
        <f>SUM(C5:C12)</f>
        <v>41349511.469999999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2693742.37</v>
      </c>
      <c r="G14" s="5">
        <f>SUM(G5:G13)</f>
        <v>3719680.61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98872389.120000005</v>
      </c>
      <c r="C18" s="12">
        <v>92112954.159999996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6337058.0899999999</v>
      </c>
      <c r="C19" s="12">
        <v>6062914.9399999995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2789525.18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-9617293.3300000001</v>
      </c>
      <c r="C21" s="12">
        <v>-8681395.6100000013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1221167.76</v>
      </c>
      <c r="C22" s="12">
        <v>1319102.2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38" t="s">
        <v>7</v>
      </c>
      <c r="F24" s="12">
        <f>SUM(F17:F22)</f>
        <v>0</v>
      </c>
      <c r="G24" s="6">
        <f>SUM(G17:G23)</f>
        <v>0</v>
      </c>
    </row>
    <row r="25" spans="1:7" s="3" customFormat="1" x14ac:dyDescent="0.2">
      <c r="A25" s="30" t="s">
        <v>40</v>
      </c>
      <c r="B25" s="12">
        <v>0</v>
      </c>
      <c r="C25" s="24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9" t="s">
        <v>57</v>
      </c>
      <c r="F26" s="10">
        <f>SUM(F24+F14)</f>
        <v>2693742.37</v>
      </c>
      <c r="G26" s="6">
        <f>+G14+G24</f>
        <v>3719680.61</v>
      </c>
    </row>
    <row r="27" spans="1:7" x14ac:dyDescent="0.2">
      <c r="A27" s="37" t="s">
        <v>8</v>
      </c>
      <c r="B27" s="10">
        <f>SUM(B16:B23)+B25</f>
        <v>99602846.820000023</v>
      </c>
      <c r="C27" s="10">
        <f>SUM(C16:C26)</f>
        <v>93603100.870000005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0">
        <f>B13+B27</f>
        <v>148845056.03000003</v>
      </c>
      <c r="C29" s="12">
        <f>+C13+C27</f>
        <v>134952612.34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58773582.390000001</v>
      </c>
      <c r="G30" s="6">
        <f>SUM(G31:G33)</f>
        <v>56642623.079999998</v>
      </c>
    </row>
    <row r="31" spans="1:7" x14ac:dyDescent="0.2">
      <c r="A31" s="31"/>
      <c r="B31" s="15"/>
      <c r="C31" s="15"/>
      <c r="D31" s="17"/>
      <c r="E31" s="11" t="s">
        <v>2</v>
      </c>
      <c r="F31" s="12">
        <v>58773582.390000001</v>
      </c>
      <c r="G31" s="5">
        <v>56642623.079999998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87377731.269999996</v>
      </c>
      <c r="G35" s="20">
        <f>SUM(G36:G40)</f>
        <v>74590308.650000006</v>
      </c>
    </row>
    <row r="36" spans="1:7" x14ac:dyDescent="0.2">
      <c r="A36" s="31"/>
      <c r="B36" s="15"/>
      <c r="C36" s="15"/>
      <c r="D36" s="17"/>
      <c r="E36" s="11" t="s">
        <v>52</v>
      </c>
      <c r="F36" s="12">
        <v>12158243.310000001</v>
      </c>
      <c r="G36" s="5">
        <v>12635436.65</v>
      </c>
    </row>
    <row r="37" spans="1:7" x14ac:dyDescent="0.2">
      <c r="A37" s="31"/>
      <c r="B37" s="15"/>
      <c r="C37" s="15"/>
      <c r="D37" s="17"/>
      <c r="E37" s="11" t="s">
        <v>19</v>
      </c>
      <c r="F37" s="12">
        <v>70273746.609999999</v>
      </c>
      <c r="G37" s="5">
        <v>57638309.960000001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4945741.3499999996</v>
      </c>
      <c r="G40" s="5">
        <v>4316562.04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146151313.66</v>
      </c>
      <c r="G46" s="6">
        <f>+G30+G35</f>
        <v>131232931.73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148845056.03</v>
      </c>
      <c r="G48" s="20">
        <f>+G26+G46</f>
        <v>134952612.34</v>
      </c>
    </row>
    <row r="49" spans="1:7" x14ac:dyDescent="0.2">
      <c r="A49" s="33"/>
      <c r="B49" s="34"/>
      <c r="C49" s="35"/>
      <c r="D49" s="35"/>
      <c r="E49" s="35"/>
      <c r="F49" s="35"/>
      <c r="G49" s="36"/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2018-03-04T05:00:29Z</cp:lastPrinted>
  <dcterms:created xsi:type="dcterms:W3CDTF">2012-12-11T20:26:08Z</dcterms:created>
  <dcterms:modified xsi:type="dcterms:W3CDTF">2019-01-23T16:14:17Z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