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210" windowWidth="15600" windowHeight="9855"/>
  </bookViews>
  <sheets>
    <sheet name="IR" sheetId="1" r:id="rId1"/>
    <sheet name="Instructivo_IR" sheetId="4" r:id="rId2"/>
  </sheets>
  <definedNames>
    <definedName name="_xlnm._FilterDatabase" localSheetId="0" hidden="1">IR!$A$2:$AC$12</definedName>
  </definedNames>
  <calcPr calcId="144525"/>
</workbook>
</file>

<file path=xl/calcChain.xml><?xml version="1.0" encoding="utf-8"?>
<calcChain xmlns="http://schemas.openxmlformats.org/spreadsheetml/2006/main">
  <c r="AA12" i="1" l="1"/>
  <c r="AA8" i="1" s="1"/>
  <c r="Z12" i="1"/>
  <c r="Z8" i="1" s="1"/>
  <c r="Y8" i="1"/>
  <c r="AA7" i="1"/>
  <c r="Z7" i="1"/>
  <c r="Y7" i="1"/>
  <c r="AA6" i="1"/>
  <c r="Z6" i="1"/>
  <c r="Y6" i="1"/>
  <c r="AA5" i="1"/>
  <c r="Z5" i="1"/>
  <c r="Y5" i="1"/>
  <c r="Y4" i="1" l="1"/>
  <c r="Y3" i="1" s="1"/>
  <c r="AA4" i="1"/>
  <c r="AA3" i="1" s="1"/>
  <c r="Z4" i="1"/>
  <c r="Z3" i="1" s="1"/>
  <c r="AC12" i="1" l="1"/>
  <c r="AB12" i="1"/>
  <c r="AC11" i="1"/>
  <c r="AB11" i="1"/>
  <c r="AC10" i="1"/>
  <c r="AB10" i="1"/>
  <c r="AC9" i="1"/>
  <c r="AB9" i="1"/>
  <c r="AC6" i="1" l="1"/>
  <c r="AC7" i="1"/>
  <c r="AC8" i="1"/>
  <c r="AC5" i="1"/>
  <c r="AC4" i="1"/>
  <c r="AB5" i="1"/>
  <c r="AB6" i="1"/>
  <c r="AB7" i="1"/>
  <c r="AB8" i="1"/>
  <c r="AB3" i="1"/>
  <c r="AB4" i="1" l="1"/>
  <c r="AC3" i="1" l="1"/>
</calcChain>
</file>

<file path=xl/sharedStrings.xml><?xml version="1.0" encoding="utf-8"?>
<sst xmlns="http://schemas.openxmlformats.org/spreadsheetml/2006/main" count="184" uniqueCount="133">
  <si>
    <t>Instructivo</t>
  </si>
  <si>
    <t>Restricción:</t>
  </si>
  <si>
    <t>Apegarse al número de columnas.</t>
  </si>
  <si>
    <t>Lógica Vertical
(2)</t>
  </si>
  <si>
    <t>Fin
(3)</t>
  </si>
  <si>
    <t>Propósito
(4)</t>
  </si>
  <si>
    <t>Componentes</t>
  </si>
  <si>
    <t>(5)</t>
  </si>
  <si>
    <t>Actividades</t>
  </si>
  <si>
    <t>(6)</t>
  </si>
  <si>
    <t>Eje o línea estratégica
(7)</t>
  </si>
  <si>
    <t>Objetivo
(8)</t>
  </si>
  <si>
    <t>Estrategia
(9)</t>
  </si>
  <si>
    <t>Acciones
(10)</t>
  </si>
  <si>
    <t>PP
(14)</t>
  </si>
  <si>
    <t>UR
(15)</t>
  </si>
  <si>
    <t>Indicador
(16)</t>
  </si>
  <si>
    <t>Dimensión
(19)</t>
  </si>
  <si>
    <t>Frecuencia de Medición
(20)</t>
  </si>
  <si>
    <t>Línea base
(21)</t>
  </si>
  <si>
    <t>Meta Programada
(22)</t>
  </si>
  <si>
    <t>Meta Modificada
(23)</t>
  </si>
  <si>
    <t>Meta alcanzada
(24)</t>
  </si>
  <si>
    <t>Alvance/ Programado
(25)</t>
  </si>
  <si>
    <t>Avance/ Modificado 
(26)</t>
  </si>
  <si>
    <t xml:space="preserve"> Medios de verificación
(27)</t>
  </si>
  <si>
    <t>Supuestos
(28)</t>
  </si>
  <si>
    <t>Presupuesto aprobado
(29)</t>
  </si>
  <si>
    <t>Presupuesto Devengado
(31)</t>
  </si>
  <si>
    <t xml:space="preserve"> Avance Devengado / Modificado
(33)</t>
  </si>
  <si>
    <r>
      <rPr>
        <b/>
        <sz val="9"/>
        <color indexed="8"/>
        <rFont val="Arial"/>
        <family val="2"/>
      </rPr>
      <t>(12) FN</t>
    </r>
    <r>
      <rPr>
        <sz val="8"/>
        <color theme="1"/>
        <rFont val="Arial"/>
        <family val="2"/>
      </rPr>
      <t>: Señalar el código de la función de acuerdo a la clasificación funcional del gasto publicada en el DOF el 27 de diciembre de 2010.</t>
    </r>
  </si>
  <si>
    <r>
      <rPr>
        <b/>
        <sz val="9.5"/>
        <color indexed="8"/>
        <rFont val="Arial"/>
        <family val="2"/>
      </rPr>
      <t>(1) Programa Presupuestario</t>
    </r>
    <r>
      <rPr>
        <sz val="8"/>
        <color theme="1"/>
        <rFont val="Arial"/>
        <family val="2"/>
      </rPr>
      <t>: Denominación del programa, el cual se repetirá en los renglones Fin, Propósito, Componentes y Actividades.</t>
    </r>
  </si>
  <si>
    <r>
      <rPr>
        <b/>
        <sz val="9.5"/>
        <color indexed="8"/>
        <rFont val="Arial"/>
        <family val="2"/>
      </rPr>
      <t>(2) Lógica vertical</t>
    </r>
    <r>
      <rPr>
        <sz val="8"/>
        <color theme="1"/>
        <rFont val="Arial"/>
        <family val="2"/>
      </rPr>
      <t>: Identificar a que componente de la lógica vertical hace referencia el indicador señalado.</t>
    </r>
  </si>
  <si>
    <r>
      <rPr>
        <b/>
        <sz val="9.5"/>
        <color indexed="8"/>
        <rFont val="Arial"/>
        <family val="2"/>
      </rPr>
      <t>(3) Fin</t>
    </r>
    <r>
      <rPr>
        <sz val="8"/>
        <color theme="1"/>
        <rFont val="Arial"/>
        <family val="2"/>
      </rPr>
      <t>: Nivel fin de acuerdo a la MML, generar un indicador para este nivel, de eficacia; añadir las filas de acuerdo a la cantidad de fines (ejes estrátegicos) necesarios.</t>
    </r>
  </si>
  <si>
    <r>
      <rPr>
        <b/>
        <sz val="9.5"/>
        <color indexed="8"/>
        <rFont val="Arial"/>
        <family val="2"/>
      </rPr>
      <t>(4) Propósito</t>
    </r>
    <r>
      <rPr>
        <sz val="8"/>
        <color theme="1"/>
        <rFont val="Arial"/>
        <family val="2"/>
      </rPr>
      <t>: Nivel propósito de acuerdo a la MML, generar un indicador para este nivel, de eficacia; añadir las filas de acuerdo a la cantidad de propósitos existente.</t>
    </r>
  </si>
  <si>
    <r>
      <rPr>
        <b/>
        <sz val="9.5"/>
        <color indexed="8"/>
        <rFont val="Arial"/>
        <family val="2"/>
      </rPr>
      <t>(5) Componentes</t>
    </r>
    <r>
      <rPr>
        <sz val="8"/>
        <color theme="1"/>
        <rFont val="Arial"/>
        <family val="2"/>
      </rPr>
      <t>: Nivel de componentes de acuerdo a la MML, añadir filas por cada componente existente, generar un indicador por cada dimensión y para cada componente.</t>
    </r>
  </si>
  <si>
    <r>
      <rPr>
        <b/>
        <sz val="9.5"/>
        <color indexed="8"/>
        <rFont val="Arial"/>
        <family val="2"/>
      </rPr>
      <t>(6) Actividades</t>
    </r>
    <r>
      <rPr>
        <sz val="8"/>
        <color theme="1"/>
        <rFont val="Arial"/>
        <family val="2"/>
      </rPr>
      <t>: Nivel de actividades de acuerdo a la MML, añadir filas por cada actividad existente, generar un indicador por cada dimensión y para cada actividad.</t>
    </r>
  </si>
  <si>
    <r>
      <rPr>
        <b/>
        <sz val="9.5"/>
        <color indexed="8"/>
        <rFont val="Arial"/>
        <family val="2"/>
      </rPr>
      <t>(7) Eje o línea estratégica</t>
    </r>
    <r>
      <rPr>
        <sz val="8"/>
        <color theme="1"/>
        <rFont val="Arial"/>
        <family val="2"/>
      </rPr>
      <t>: Señalar el eje o línea estratégica, epresentan los temas de atención prioritaria para administración estatal o municipal sobre los cuáles se realizará el planteamiento de los objetivos; Ejemplo: Atención prioritaria a las comunidades marginadas.</t>
    </r>
  </si>
  <si>
    <r>
      <rPr>
        <b/>
        <sz val="9.5"/>
        <color indexed="8"/>
        <rFont val="Arial"/>
        <family val="2"/>
      </rPr>
      <t>(8) Objetivo</t>
    </r>
    <r>
      <rPr>
        <sz val="8"/>
        <color theme="1"/>
        <rFont val="Arial"/>
        <family val="2"/>
      </rPr>
      <t>: Señalar el objetivo del programa, enunciados que definen la situación que se espera lograr en un tema trascendental para la administración estatal o municipal; son la expresión cualitativa de lo que se quiere cumplir con la política pública al término de la administración estatal o municipal; eje: Incrementar la cobertura del servicio de limpia en las colonias aledañas.</t>
    </r>
  </si>
  <si>
    <r>
      <rPr>
        <b/>
        <sz val="9.5"/>
        <color indexed="8"/>
        <rFont val="Arial"/>
        <family val="2"/>
      </rPr>
      <t>(9) Estrategia</t>
    </r>
    <r>
      <rPr>
        <sz val="8"/>
        <color theme="1"/>
        <rFont val="Arial"/>
        <family val="2"/>
      </rPr>
      <t>: Señalar el curso de acción general, que muestre la dirección y el uso general de los recursos y esfuerzos para el logro de los objetivos; ejem. Incrementar la cohesión entre los diferentes grupos sociales e instituciones</t>
    </r>
  </si>
  <si>
    <r>
      <rPr>
        <b/>
        <sz val="9.5"/>
        <color indexed="8"/>
        <rFont val="Arial"/>
        <family val="2"/>
      </rPr>
      <t>(10) Acciones</t>
    </r>
    <r>
      <rPr>
        <sz val="8"/>
        <color theme="1"/>
        <rFont val="Arial"/>
        <family val="2"/>
      </rPr>
      <t>: Señalar las actividades que permitan cumplir los objetivos y metas</t>
    </r>
  </si>
  <si>
    <r>
      <rPr>
        <b/>
        <sz val="9.5"/>
        <color indexed="8"/>
        <rFont val="Arial"/>
        <family val="2"/>
      </rPr>
      <t>(11) F</t>
    </r>
    <r>
      <rPr>
        <sz val="8"/>
        <color theme="1"/>
        <rFont val="Arial"/>
        <family val="2"/>
      </rPr>
      <t>: Señalar el código de la finalidad de acuerdo a la clasificación funcional del gasto publicada en el DOF el 27 de diciembre de 2010.</t>
    </r>
  </si>
  <si>
    <r>
      <rPr>
        <b/>
        <sz val="9.5"/>
        <color indexed="8"/>
        <rFont val="Arial"/>
        <family val="2"/>
      </rPr>
      <t>(13) SF</t>
    </r>
    <r>
      <rPr>
        <sz val="8"/>
        <color theme="1"/>
        <rFont val="Arial"/>
        <family val="2"/>
      </rPr>
      <t>: Señalar el código de la subfunción de acuerdo a la clasificación funcional del gasto publicada en el DOF el 27 de diciembre de 2010.</t>
    </r>
  </si>
  <si>
    <r>
      <rPr>
        <b/>
        <sz val="9.6"/>
        <color indexed="8"/>
        <rFont val="Arial"/>
        <family val="2"/>
      </rPr>
      <t>(14) PP</t>
    </r>
    <r>
      <rPr>
        <sz val="8"/>
        <color theme="1"/>
        <rFont val="Arial"/>
        <family val="2"/>
      </rPr>
      <t>: Señalar la codificación del programa presupuestario,  tomando en cuenta la clasificación programática publicada en el DOF el 8 de agosto de 2013 y seguida del consecutivo que le corresponde. Ejemplo  S204.</t>
    </r>
  </si>
  <si>
    <r>
      <rPr>
        <b/>
        <sz val="9.6"/>
        <color indexed="8"/>
        <rFont val="Arial"/>
        <family val="2"/>
      </rPr>
      <t>(15) UR</t>
    </r>
    <r>
      <rPr>
        <sz val="8"/>
        <color theme="1"/>
        <rFont val="Arial"/>
        <family val="2"/>
      </rPr>
      <t>: Unidad responsable del programa.</t>
    </r>
  </si>
  <si>
    <r>
      <rPr>
        <b/>
        <sz val="9.6"/>
        <color indexed="8"/>
        <rFont val="Arial"/>
        <family val="2"/>
      </rPr>
      <t>(16) Indicador</t>
    </r>
    <r>
      <rPr>
        <sz val="8"/>
        <color theme="1"/>
        <rFont val="Arial"/>
        <family val="2"/>
      </rPr>
      <t>: Descripción del objetivo del indicador, ejemplo: "Índice de marginación en Guanajuato"</t>
    </r>
  </si>
  <si>
    <r>
      <rPr>
        <b/>
        <sz val="9.6"/>
        <color indexed="8"/>
        <rFont val="Arial"/>
        <family val="2"/>
      </rPr>
      <t>(17) Fórmula de cálculo</t>
    </r>
    <r>
      <rPr>
        <sz val="8"/>
        <color theme="1"/>
        <rFont val="Arial"/>
        <family val="2"/>
      </rPr>
      <t>: Se refiere a la expresión matemática del indicador. Determina la forma en que se relacionan las variables.</t>
    </r>
  </si>
  <si>
    <r>
      <rPr>
        <b/>
        <sz val="9.6"/>
        <color indexed="8"/>
        <rFont val="Arial"/>
        <family val="2"/>
      </rPr>
      <t>(18) Tipo</t>
    </r>
    <r>
      <rPr>
        <sz val="8"/>
        <color theme="1"/>
        <rFont val="Arial"/>
        <family val="2"/>
      </rPr>
      <t>: Hacer referencia si es de tipo: numérico, porcentual, tasa, promedio, índice, cumplimiento</t>
    </r>
  </si>
  <si>
    <r>
      <rPr>
        <b/>
        <sz val="9.6"/>
        <color indexed="8"/>
        <rFont val="Arial"/>
        <family val="2"/>
      </rPr>
      <t>(19) Dimensión</t>
    </r>
    <r>
      <rPr>
        <sz val="8"/>
        <color theme="1"/>
        <rFont val="Arial"/>
        <family val="2"/>
      </rPr>
      <t>: Hacer referencia si su dimensión es: Eficacia, Eficiencia, Economía</t>
    </r>
  </si>
  <si>
    <r>
      <rPr>
        <b/>
        <sz val="9.6"/>
        <color indexed="8"/>
        <rFont val="Arial"/>
        <family val="2"/>
      </rPr>
      <t>(20) Frecuencia de Medición</t>
    </r>
    <r>
      <rPr>
        <sz val="8"/>
        <color theme="1"/>
        <rFont val="Arial"/>
        <family val="2"/>
      </rPr>
      <t>: Hace referencia a la periodicidad en el tiempo con que se realiza la medición del indicador.</t>
    </r>
  </si>
  <si>
    <r>
      <rPr>
        <b/>
        <sz val="9.6"/>
        <color indexed="8"/>
        <rFont val="Arial"/>
        <family val="2"/>
      </rPr>
      <t>(21) Línea base</t>
    </r>
    <r>
      <rPr>
        <sz val="8"/>
        <color theme="1"/>
        <rFont val="Arial"/>
        <family val="2"/>
      </rPr>
      <t>: Hacer referencia de los datos con los que se contaba al incio del año presupuestal</t>
    </r>
  </si>
  <si>
    <r>
      <rPr>
        <b/>
        <sz val="9.6"/>
        <color indexed="8"/>
        <rFont val="Arial"/>
        <family val="2"/>
      </rPr>
      <t>(22) Meta Programada</t>
    </r>
    <r>
      <rPr>
        <sz val="8"/>
        <color theme="1"/>
        <rFont val="Arial"/>
        <family val="2"/>
      </rPr>
      <t>: Resultado cuantificable de las acciones  previamente definidas y esperadas en forma organizada y representativa de las asignaciones de los recursos</t>
    </r>
  </si>
  <si>
    <r>
      <rPr>
        <b/>
        <sz val="9.6"/>
        <color indexed="8"/>
        <rFont val="Arial"/>
        <family val="2"/>
      </rPr>
      <t>(23) Meta Modificada</t>
    </r>
    <r>
      <rPr>
        <sz val="8"/>
        <color theme="1"/>
        <rFont val="Arial"/>
        <family val="2"/>
      </rPr>
      <t>: Nivel cuantificable de las ampliaciones o reducciones de las metas establecidas originalmente y que comprende las variaciones dentro del proceso programático-presupuestario.</t>
    </r>
  </si>
  <si>
    <r>
      <rPr>
        <b/>
        <sz val="9.6"/>
        <color indexed="8"/>
        <rFont val="Arial"/>
        <family val="2"/>
      </rPr>
      <t>(24) Meta alcanzada</t>
    </r>
    <r>
      <rPr>
        <sz val="8"/>
        <color theme="1"/>
        <rFont val="Arial"/>
        <family val="2"/>
      </rPr>
      <t>: Es el resultado cuantificable al momento del reporte</t>
    </r>
  </si>
  <si>
    <r>
      <rPr>
        <b/>
        <sz val="9.6"/>
        <color indexed="8"/>
        <rFont val="Arial"/>
        <family val="2"/>
      </rPr>
      <t>(25) Alvance/Programado</t>
    </r>
    <r>
      <rPr>
        <sz val="8"/>
        <color theme="1"/>
        <rFont val="Arial"/>
        <family val="2"/>
      </rPr>
      <t>: Es la división entre la meta alcanzada y la meta programada.</t>
    </r>
  </si>
  <si>
    <r>
      <rPr>
        <b/>
        <sz val="9.6"/>
        <color indexed="8"/>
        <rFont val="Arial"/>
        <family val="2"/>
      </rPr>
      <t>(26) Avance/Modificado</t>
    </r>
    <r>
      <rPr>
        <sz val="8"/>
        <color theme="1"/>
        <rFont val="Arial"/>
        <family val="2"/>
      </rPr>
      <t>: Es la división entre la meta alcanzada y la meta modificada.</t>
    </r>
  </si>
  <si>
    <r>
      <rPr>
        <b/>
        <sz val="9.6"/>
        <color indexed="8"/>
        <rFont val="Arial"/>
        <family val="2"/>
      </rPr>
      <t>(27) Medios de verificación</t>
    </r>
    <r>
      <rPr>
        <sz val="8"/>
        <color theme="1"/>
        <rFont val="Arial"/>
        <family val="2"/>
      </rPr>
      <t>: Informar la herramienta técnica o informativa que permita verificar el avance de las metas, ejemplo: listas de asistencia, informes estadisticos oficiales, informes de evaluaciones o estudios oficiales  internos o externos, etc.</t>
    </r>
  </si>
  <si>
    <r>
      <rPr>
        <b/>
        <sz val="9.6"/>
        <color indexed="8"/>
        <rFont val="Arial"/>
        <family val="2"/>
      </rPr>
      <t>(28) Supuestos</t>
    </r>
    <r>
      <rPr>
        <sz val="8"/>
        <color theme="1"/>
        <rFont val="Arial"/>
        <family val="2"/>
      </rPr>
      <t>: Referir la hipotesis externa de los riesgos, que por su naturaleza puedan impedir la realización de las metas a cualquier nivel; no referir el supuesto del nivel Fin</t>
    </r>
  </si>
  <si>
    <r>
      <rPr>
        <b/>
        <sz val="9.6"/>
        <color indexed="8"/>
        <rFont val="Arial"/>
        <family val="2"/>
      </rPr>
      <t>(29) Presupuesto aprobado</t>
    </r>
    <r>
      <rPr>
        <sz val="8"/>
        <color theme="1"/>
        <rFont val="Arial"/>
        <family val="2"/>
      </rPr>
      <t>: Reflejar las asignaciones presupuestarias anuales comprometidas en el Presupuesto de Egresos.</t>
    </r>
  </si>
  <si>
    <r>
      <rPr>
        <b/>
        <sz val="9.6"/>
        <color indexed="8"/>
        <rFont val="Arial"/>
        <family val="2"/>
      </rPr>
      <t>(30) Presupuesto Modificado</t>
    </r>
    <r>
      <rPr>
        <sz val="8"/>
        <color theme="1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</si>
  <si>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9.6"/>
        <color indexed="8"/>
        <rFont val="Arial"/>
        <family val="2"/>
      </rPr>
      <t>(31) Presupuesto Devengado</t>
    </r>
    <r>
      <rPr>
        <sz val="8"/>
        <color theme="1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</si>
  <si>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9.6"/>
        <color indexed="8"/>
        <rFont val="Arial"/>
        <family val="2"/>
      </rPr>
      <t>(32) Devengado / Aprobado</t>
    </r>
    <r>
      <rPr>
        <sz val="8"/>
        <color theme="1"/>
        <rFont val="Arial"/>
        <family val="2"/>
      </rPr>
      <t>: Es la división entre el Presupuesto Devengado y el Presupuesto Aprobado.</t>
    </r>
  </si>
  <si>
    <r>
      <rPr>
        <b/>
        <sz val="9.6"/>
        <color indexed="8"/>
        <rFont val="Arial"/>
        <family val="2"/>
      </rPr>
      <t>(33) Avance Devengado / Modificado</t>
    </r>
    <r>
      <rPr>
        <sz val="8"/>
        <color theme="1"/>
        <rFont val="Arial"/>
        <family val="2"/>
      </rPr>
      <t>: Es la división entre el Presupuesto Devengado y el presupuesto Modificado.</t>
    </r>
  </si>
  <si>
    <t>Programa presupuestario
(1)</t>
  </si>
  <si>
    <t>F
(11)</t>
  </si>
  <si>
    <t>FN
(12)</t>
  </si>
  <si>
    <t>SF
(13)</t>
  </si>
  <si>
    <t>Fórmula de cálculo
(17)</t>
  </si>
  <si>
    <t>Tipo
(18)</t>
  </si>
  <si>
    <t>Presupuesto Modificado
(30)</t>
  </si>
  <si>
    <t>Devengado / Aprobado
(32)</t>
  </si>
  <si>
    <t>Recomendaciones:</t>
  </si>
  <si>
    <t>Debe considerarse la lógica vertical y horizontal para cada uno de los elementos de la matriz, el presupuesto de nivel actividades  en suma debe ser igual, al de su componente, a su vez el de los componentes al de propósito y por último el de propósito debe coincidir con el del nivel fin</t>
  </si>
  <si>
    <t>Contribuir al eficiente manejo del agua potable, mediante un sistema de distribución que garantice su abasto.</t>
  </si>
  <si>
    <t xml:space="preserve">Los habitantes del municipio disponen de suministros de agua potable. </t>
  </si>
  <si>
    <t>Programa de mantenimiento a la red de distribución y descarga sanitaria del municipio de Moroleón implementado.</t>
  </si>
  <si>
    <t>Detección de tomas clandestinas.</t>
  </si>
  <si>
    <t xml:space="preserve">Programa para el cuidado del medio ambiente, mediante el tratamiento de aguas residuales en el municipio implementado. </t>
  </si>
  <si>
    <t xml:space="preserve">Estrategias de servicio implementadas para que los usuarios obtengan pronta respuesta a sus solicitudes de contratación. </t>
  </si>
  <si>
    <t xml:space="preserve">Disminución de consumo de energía eléctrica para la operación del proceso de extradición. </t>
  </si>
  <si>
    <t>Promoción para el reúso de aguas residuales tratadas en el municipio.</t>
  </si>
  <si>
    <t>Ejecución del programa de recuperación de cartera vencida.</t>
  </si>
  <si>
    <t xml:space="preserve">Sistema Municipal de Agua Potable y Alcantarillado de Moroleón </t>
  </si>
  <si>
    <t>Variación en el número de quejas recibidas por deficiente servicio.</t>
  </si>
  <si>
    <t>Cobertura de suministro.</t>
  </si>
  <si>
    <t>Mantenimiento y reparación de la red de distribución y descarga sanitaria.</t>
  </si>
  <si>
    <t>Nivel de producción.</t>
  </si>
  <si>
    <t>Porcentaje de aguas residuales tratadas.</t>
  </si>
  <si>
    <t>Índice de atención a solicitudes de contrato.</t>
  </si>
  <si>
    <t>Tomas de agua irregulares.</t>
  </si>
  <si>
    <t xml:space="preserve">Eficientización de pozos. </t>
  </si>
  <si>
    <t>Cantidad de agua saneada utilizada.</t>
  </si>
  <si>
    <t xml:space="preserve">Variación en el saldo de cartera vencida. </t>
  </si>
  <si>
    <t>A/B X 100</t>
  </si>
  <si>
    <t>((A/B)-1) X 100</t>
  </si>
  <si>
    <t>A</t>
  </si>
  <si>
    <t>Estratégico</t>
  </si>
  <si>
    <t xml:space="preserve">3% Número de quejas recibidas durante año actual/número de </t>
  </si>
  <si>
    <t>4629 Metros lineales</t>
  </si>
  <si>
    <t>92.62 Producción de m3 abastecidos/producción m3</t>
  </si>
  <si>
    <t>60% Volumen de agua residual tratada/volumen de agua</t>
  </si>
  <si>
    <t xml:space="preserve">100% de Cumplimiento en el número de días (4 Días) de atención a solicitudes </t>
  </si>
  <si>
    <t>35,000 Volumen de agua saneada reutilizada</t>
  </si>
  <si>
    <t>Bitácora de quejas atendidas en SICAP (Área de atención a usuarios). FM</t>
  </si>
  <si>
    <t>Padrón de usuarios del SICAP (Área comercial) PM.</t>
  </si>
  <si>
    <t>Avance físico financiero de obra en ejecución. C1M</t>
  </si>
  <si>
    <t>Reporte de volumen de producción y volumen de extradicción del título de concesión (Área fuentes de abastecimiento). C2M</t>
  </si>
  <si>
    <t>Total de volumen trasladado en registros de macromedidores que esta instalado en la planta de tratamiento. C3M</t>
  </si>
  <si>
    <t>Bitácora de ordenes atendidas del SICAP (Área de contratos) A12M</t>
  </si>
  <si>
    <t>Multa aplicada al infractor. A11M</t>
  </si>
  <si>
    <t>Bitacora anual de energía consumida en Kilowatts (Área fuente de abastecimiento) A21M</t>
  </si>
  <si>
    <t>Registro de dotación de pipas para uso de riego de parques y jardines y construcción. A31M</t>
  </si>
  <si>
    <t>Auxilio de cuentas por cobrar del SICAP (Área de facturación) A12M</t>
  </si>
  <si>
    <t>Participación de la ciudadanía, para brindar atención pronta y expedita. FS</t>
  </si>
  <si>
    <t>Ocupación de inmuebles deshabitados,para dar pauta a la reanudación del servicio. PS</t>
  </si>
  <si>
    <t>Convenio de ejecución de obras y acciones, con la consurrencia de recursos federal, estatal y municipal. C1S</t>
  </si>
  <si>
    <t>Optima distribución del volumen de producción. C2S</t>
  </si>
  <si>
    <t>Capacidad instalada de la planta. AC3S</t>
  </si>
  <si>
    <t>La disponibilidad de cuadrillas para la instalación, no se presenta ninguna circunstancia ajena al organismo. A12S</t>
  </si>
  <si>
    <t>Estudios de geófono realizados por personal de catastro de redes de agua. A11S</t>
  </si>
  <si>
    <t>Continua eficientización electromecánica del equipamiento en pozos. A21S</t>
  </si>
  <si>
    <t>La situación geográfica donde se localiza la planta tratadora y la distribución de las parcelas. A31S</t>
  </si>
  <si>
    <t>Pago oportuno de los servicios obtenidos a conformidad del usuario. A12S</t>
  </si>
  <si>
    <t>Programa de explotación de fuentes de abastecimiento implementado.</t>
  </si>
  <si>
    <t>7.3.7</t>
  </si>
  <si>
    <t>A/B</t>
  </si>
  <si>
    <t xml:space="preserve">Eficacia </t>
  </si>
  <si>
    <t xml:space="preserve">Mensual </t>
  </si>
  <si>
    <t>94% Total de tomas con servivio de agua potable/total de tomas</t>
  </si>
  <si>
    <t>20 (Nímero de tomas clandestinas identificadas año actual)</t>
  </si>
  <si>
    <r>
      <rPr>
        <sz val="8"/>
        <color theme="0"/>
        <rFont val="Arial"/>
        <family val="2"/>
      </rPr>
      <t>|</t>
    </r>
    <r>
      <rPr>
        <sz val="8"/>
        <color theme="1"/>
        <rFont val="Arial"/>
        <family val="2"/>
      </rPr>
      <t>-1% Cosumo de energía eléctrica año actual/ consumo de energía</t>
    </r>
  </si>
  <si>
    <r>
      <rPr>
        <sz val="8"/>
        <color theme="0"/>
        <rFont val="Arial"/>
        <family val="2"/>
      </rPr>
      <t>|</t>
    </r>
    <r>
      <rPr>
        <sz val="8"/>
        <color theme="1"/>
        <rFont val="Arial"/>
        <family val="2"/>
      </rPr>
      <t>5.95% importe de la cartera vencida al cierre del año actual/importe de la</t>
    </r>
  </si>
  <si>
    <t>SISTEMA MUNICIPAL DE AGUA POTABLE Y ALCANTARILLADO DE MOROLEON
INDICADORES DE RESULTADOS
DEL 1 DE ENERO AL 31 DE DICIEMRBE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</si>
</sst>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0.0%"/>
  </numFmts>
  <fonts count="12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b/>
      <sz val="9.6"/>
      <color indexed="8"/>
      <name val="Arial"/>
      <family val="2"/>
    </font>
    <font>
      <b/>
      <sz val="9.5"/>
      <color indexed="8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ont="1"/>
    <xf numFmtId="0" fontId="3" fillId="2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16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0" fillId="0" borderId="0" xfId="0" applyFont="1" applyProtection="1"/>
    <xf numFmtId="0" fontId="7" fillId="4" borderId="4" xfId="16" applyFont="1" applyFill="1" applyBorder="1" applyAlignment="1">
      <alignment horizontal="center" vertical="center" wrapText="1"/>
    </xf>
    <xf numFmtId="0" fontId="7" fillId="4" borderId="5" xfId="16" applyFont="1" applyFill="1" applyBorder="1" applyAlignment="1">
      <alignment horizontal="center" vertical="center" wrapText="1"/>
    </xf>
    <xf numFmtId="4" fontId="7" fillId="4" borderId="5" xfId="16" applyNumberFormat="1" applyFont="1" applyFill="1" applyBorder="1" applyAlignment="1">
      <alignment horizontal="center" vertical="center" wrapText="1"/>
    </xf>
    <xf numFmtId="4" fontId="0" fillId="0" borderId="0" xfId="0" applyNumberFormat="1" applyFont="1" applyProtection="1">
      <protection locked="0"/>
    </xf>
    <xf numFmtId="0" fontId="9" fillId="0" borderId="0" xfId="8" applyFont="1" applyAlignment="1" applyProtection="1">
      <alignment vertical="top"/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6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4" fontId="0" fillId="0" borderId="6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</xf>
    <xf numFmtId="0" fontId="0" fillId="0" borderId="6" xfId="0" applyFont="1" applyBorder="1" applyAlignment="1" applyProtection="1">
      <alignment vertical="top" wrapText="1"/>
      <protection locked="0"/>
    </xf>
    <xf numFmtId="9" fontId="0" fillId="0" borderId="6" xfId="0" applyNumberFormat="1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9" fontId="0" fillId="0" borderId="11" xfId="0" applyNumberFormat="1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vertical="top" wrapText="1"/>
      <protection locked="0"/>
    </xf>
    <xf numFmtId="4" fontId="0" fillId="0" borderId="11" xfId="0" applyNumberFormat="1" applyFont="1" applyBorder="1" applyAlignment="1" applyProtection="1">
      <alignment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7" fillId="4" borderId="13" xfId="0" applyFont="1" applyFill="1" applyBorder="1" applyAlignment="1">
      <alignment horizontal="center" vertical="center" wrapText="1"/>
    </xf>
    <xf numFmtId="0" fontId="0" fillId="0" borderId="14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vertical="center" wrapText="1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top" wrapText="1"/>
      <protection locked="0"/>
    </xf>
    <xf numFmtId="9" fontId="0" fillId="0" borderId="14" xfId="0" applyNumberFormat="1" applyFont="1" applyBorder="1" applyAlignment="1" applyProtection="1">
      <alignment horizontal="center" vertical="center"/>
      <protection locked="0"/>
    </xf>
    <xf numFmtId="4" fontId="0" fillId="0" borderId="14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 applyProtection="1">
      <alignment horizontal="center" vertical="center"/>
      <protection locked="0"/>
    </xf>
    <xf numFmtId="0" fontId="0" fillId="0" borderId="18" xfId="0" applyFont="1" applyBorder="1" applyAlignment="1" applyProtection="1">
      <alignment horizontal="center" vertical="center"/>
      <protection locked="0"/>
    </xf>
    <xf numFmtId="0" fontId="7" fillId="4" borderId="19" xfId="0" quotePrefix="1" applyFont="1" applyFill="1" applyBorder="1" applyAlignment="1">
      <alignment horizontal="center" vertical="center" wrapText="1"/>
    </xf>
    <xf numFmtId="0" fontId="0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 wrapText="1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top" wrapText="1"/>
      <protection locked="0"/>
    </xf>
    <xf numFmtId="9" fontId="0" fillId="0" borderId="20" xfId="0" applyNumberFormat="1" applyFont="1" applyBorder="1" applyAlignment="1" applyProtection="1">
      <alignment horizontal="center" vertical="center"/>
      <protection locked="0"/>
    </xf>
    <xf numFmtId="4" fontId="0" fillId="0" borderId="20" xfId="0" applyNumberFormat="1" applyFont="1" applyBorder="1" applyAlignment="1" applyProtection="1">
      <alignment vertical="center"/>
      <protection locked="0"/>
    </xf>
    <xf numFmtId="165" fontId="0" fillId="0" borderId="14" xfId="17" applyNumberFormat="1" applyFont="1" applyBorder="1" applyAlignment="1" applyProtection="1">
      <alignment vertical="center"/>
      <protection locked="0"/>
    </xf>
    <xf numFmtId="165" fontId="0" fillId="0" borderId="15" xfId="17" applyNumberFormat="1" applyFont="1" applyBorder="1" applyAlignment="1" applyProtection="1">
      <alignment vertical="center"/>
      <protection locked="0"/>
    </xf>
    <xf numFmtId="165" fontId="0" fillId="0" borderId="6" xfId="17" applyNumberFormat="1" applyFont="1" applyBorder="1" applyAlignment="1" applyProtection="1">
      <alignment vertical="center"/>
      <protection locked="0"/>
    </xf>
    <xf numFmtId="165" fontId="0" fillId="0" borderId="17" xfId="17" applyNumberFormat="1" applyFont="1" applyBorder="1" applyAlignment="1" applyProtection="1">
      <alignment vertical="center"/>
      <protection locked="0"/>
    </xf>
    <xf numFmtId="165" fontId="0" fillId="0" borderId="20" xfId="17" applyNumberFormat="1" applyFont="1" applyBorder="1" applyAlignment="1" applyProtection="1">
      <alignment vertical="center"/>
      <protection locked="0"/>
    </xf>
    <xf numFmtId="165" fontId="0" fillId="0" borderId="21" xfId="17" applyNumberFormat="1" applyFont="1" applyBorder="1" applyAlignment="1" applyProtection="1">
      <alignment vertical="center"/>
      <protection locked="0"/>
    </xf>
    <xf numFmtId="165" fontId="0" fillId="0" borderId="8" xfId="17" applyNumberFormat="1" applyFont="1" applyBorder="1" applyAlignment="1" applyProtection="1">
      <alignment vertical="center"/>
      <protection locked="0"/>
    </xf>
    <xf numFmtId="165" fontId="0" fillId="0" borderId="11" xfId="17" applyNumberFormat="1" applyFont="1" applyBorder="1" applyAlignment="1" applyProtection="1">
      <alignment vertical="center"/>
      <protection locked="0"/>
    </xf>
    <xf numFmtId="165" fontId="0" fillId="0" borderId="5" xfId="17" applyNumberFormat="1" applyFont="1" applyBorder="1" applyAlignment="1" applyProtection="1">
      <alignment vertical="center"/>
      <protection locked="0"/>
    </xf>
    <xf numFmtId="43" fontId="0" fillId="0" borderId="6" xfId="18" applyFont="1" applyBorder="1" applyAlignment="1" applyProtection="1">
      <alignment horizontal="center" vertical="center"/>
      <protection locked="0"/>
    </xf>
    <xf numFmtId="43" fontId="0" fillId="0" borderId="11" xfId="18" applyFont="1" applyBorder="1" applyAlignment="1" applyProtection="1">
      <alignment horizontal="center" vertical="center"/>
      <protection locked="0"/>
    </xf>
    <xf numFmtId="43" fontId="0" fillId="0" borderId="14" xfId="18" applyFont="1" applyBorder="1" applyAlignment="1" applyProtection="1">
      <alignment horizontal="center" vertical="center"/>
      <protection locked="0"/>
    </xf>
    <xf numFmtId="43" fontId="0" fillId="0" borderId="20" xfId="18" applyFont="1" applyBorder="1" applyAlignment="1" applyProtection="1">
      <alignment horizontal="center" vertical="center"/>
      <protection locked="0"/>
    </xf>
    <xf numFmtId="0" fontId="7" fillId="4" borderId="9" xfId="8" applyFont="1" applyFill="1" applyBorder="1" applyAlignment="1" applyProtection="1">
      <alignment horizontal="center" vertical="center" wrapText="1"/>
      <protection locked="0"/>
    </xf>
    <xf numFmtId="0" fontId="7" fillId="4" borderId="10" xfId="8" applyFont="1" applyFill="1" applyBorder="1" applyAlignment="1" applyProtection="1">
      <alignment horizontal="center" vertical="center" wrapText="1"/>
      <protection locked="0"/>
    </xf>
  </cellXfs>
  <cellStyles count="19">
    <cellStyle name="Euro" xfId="1"/>
    <cellStyle name="Millares" xfId="18" builtinId="3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_141008Reportes Cuadros Institucionales-sectorialesADV" xfId="16"/>
    <cellStyle name="Porcentaje" xfId="1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"/>
  <sheetViews>
    <sheetView tabSelected="1" zoomScaleNormal="100" workbookViewId="0">
      <pane xSplit="2" ySplit="2" topLeftCell="J3" activePane="bottomRight" state="frozen"/>
      <selection pane="topRight" activeCell="C1" sqref="C1"/>
      <selection pane="bottomLeft" activeCell="A3" sqref="A3"/>
      <selection pane="bottomRight" activeCell="U13" sqref="U13"/>
    </sheetView>
  </sheetViews>
  <sheetFormatPr baseColWidth="10" defaultRowHeight="11.25" x14ac:dyDescent="0.2"/>
  <cols>
    <col min="1" max="1" width="17" style="5" customWidth="1"/>
    <col min="2" max="2" width="16.6640625" style="5" customWidth="1"/>
    <col min="3" max="3" width="13.83203125" style="5" customWidth="1"/>
    <col min="4" max="4" width="35" style="5" customWidth="1"/>
    <col min="5" max="5" width="10.5" style="5" customWidth="1"/>
    <col min="6" max="6" width="10.1640625" style="5" customWidth="1"/>
    <col min="7" max="8" width="5.83203125" style="5" customWidth="1"/>
    <col min="9" max="9" width="23.6640625" style="5" customWidth="1"/>
    <col min="10" max="11" width="5.83203125" style="5" customWidth="1"/>
    <col min="12" max="12" width="23.5" style="5" bestFit="1" customWidth="1"/>
    <col min="13" max="13" width="16.83203125" style="16" bestFit="1" customWidth="1"/>
    <col min="14" max="14" width="10.5" style="5" bestFit="1" customWidth="1"/>
    <col min="15" max="15" width="16.33203125" style="16" bestFit="1" customWidth="1"/>
    <col min="16" max="16" width="12" style="16"/>
    <col min="17" max="17" width="11.83203125" style="5" customWidth="1"/>
    <col min="18" max="20" width="12" style="5"/>
    <col min="21" max="21" width="13.1640625" style="5" customWidth="1"/>
    <col min="22" max="22" width="12" style="5"/>
    <col min="23" max="23" width="12.83203125" style="5" customWidth="1"/>
    <col min="24" max="24" width="11.83203125" style="5" customWidth="1"/>
    <col min="25" max="27" width="13.33203125" style="14" customWidth="1"/>
    <col min="28" max="29" width="13.33203125" style="5" customWidth="1"/>
    <col min="30" max="16384" width="12" style="10"/>
  </cols>
  <sheetData>
    <row r="1" spans="1:29" s="1" customFormat="1" ht="60" customHeight="1" x14ac:dyDescent="0.2">
      <c r="A1" s="62" t="s">
        <v>132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</row>
    <row r="2" spans="1:29" s="1" customFormat="1" ht="44.1" customHeight="1" x14ac:dyDescent="0.2">
      <c r="A2" s="6" t="s">
        <v>63</v>
      </c>
      <c r="B2" s="6" t="s">
        <v>3</v>
      </c>
      <c r="C2" s="6" t="s">
        <v>10</v>
      </c>
      <c r="D2" s="6" t="s">
        <v>11</v>
      </c>
      <c r="E2" s="6" t="s">
        <v>12</v>
      </c>
      <c r="F2" s="6" t="s">
        <v>13</v>
      </c>
      <c r="G2" s="6" t="s">
        <v>64</v>
      </c>
      <c r="H2" s="7" t="s">
        <v>65</v>
      </c>
      <c r="I2" s="7" t="s">
        <v>66</v>
      </c>
      <c r="J2" s="7" t="s">
        <v>14</v>
      </c>
      <c r="K2" s="7" t="s">
        <v>15</v>
      </c>
      <c r="L2" s="7" t="s">
        <v>16</v>
      </c>
      <c r="M2" s="7" t="s">
        <v>67</v>
      </c>
      <c r="N2" s="7" t="s">
        <v>68</v>
      </c>
      <c r="O2" s="7" t="s">
        <v>17</v>
      </c>
      <c r="P2" s="7" t="s">
        <v>18</v>
      </c>
      <c r="Q2" s="7" t="s">
        <v>19</v>
      </c>
      <c r="R2" s="11" t="s">
        <v>20</v>
      </c>
      <c r="S2" s="12" t="s">
        <v>21</v>
      </c>
      <c r="T2" s="7" t="s">
        <v>22</v>
      </c>
      <c r="U2" s="7" t="s">
        <v>23</v>
      </c>
      <c r="V2" s="7" t="s">
        <v>24</v>
      </c>
      <c r="W2" s="7" t="s">
        <v>25</v>
      </c>
      <c r="X2" s="12" t="s">
        <v>26</v>
      </c>
      <c r="Y2" s="13" t="s">
        <v>27</v>
      </c>
      <c r="Z2" s="13" t="s">
        <v>69</v>
      </c>
      <c r="AA2" s="13" t="s">
        <v>28</v>
      </c>
      <c r="AB2" s="12" t="s">
        <v>70</v>
      </c>
      <c r="AC2" s="12" t="s">
        <v>29</v>
      </c>
    </row>
    <row r="3" spans="1:29" s="22" customFormat="1" ht="35.1" customHeight="1" x14ac:dyDescent="0.2">
      <c r="A3" s="19">
        <v>1027</v>
      </c>
      <c r="B3" s="9" t="s">
        <v>4</v>
      </c>
      <c r="C3" s="18">
        <v>4</v>
      </c>
      <c r="D3" s="17" t="s">
        <v>73</v>
      </c>
      <c r="E3" s="18" t="s">
        <v>124</v>
      </c>
      <c r="F3" s="18">
        <v>0</v>
      </c>
      <c r="G3" s="18">
        <v>2</v>
      </c>
      <c r="H3" s="18">
        <v>2.9</v>
      </c>
      <c r="I3" s="17" t="s">
        <v>82</v>
      </c>
      <c r="J3" s="18">
        <v>0</v>
      </c>
      <c r="K3" s="18">
        <v>27</v>
      </c>
      <c r="L3" s="17" t="s">
        <v>83</v>
      </c>
      <c r="M3" s="18" t="s">
        <v>94</v>
      </c>
      <c r="N3" s="20" t="s">
        <v>96</v>
      </c>
      <c r="O3" s="18" t="s">
        <v>126</v>
      </c>
      <c r="P3" s="18" t="s">
        <v>127</v>
      </c>
      <c r="Q3" s="18">
        <v>2016</v>
      </c>
      <c r="R3" s="23" t="s">
        <v>97</v>
      </c>
      <c r="S3" s="18">
        <v>0</v>
      </c>
      <c r="T3" s="58">
        <v>-0.06</v>
      </c>
      <c r="U3" s="24">
        <v>-0.02</v>
      </c>
      <c r="V3" s="18">
        <v>0</v>
      </c>
      <c r="W3" s="23" t="s">
        <v>103</v>
      </c>
      <c r="X3" s="23" t="s">
        <v>113</v>
      </c>
      <c r="Y3" s="21">
        <f>+Y4</f>
        <v>46847290</v>
      </c>
      <c r="Z3" s="21">
        <f>+Z4</f>
        <v>45702496.080000006</v>
      </c>
      <c r="AA3" s="21">
        <f>+AA4</f>
        <v>34797025.079999998</v>
      </c>
      <c r="AB3" s="51">
        <f>AA3/Y3</f>
        <v>0.74277562437443012</v>
      </c>
      <c r="AC3" s="55">
        <f>AA3/Z3</f>
        <v>0.76138128252534587</v>
      </c>
    </row>
    <row r="4" spans="1:29" s="22" customFormat="1" ht="35.1" customHeight="1" thickBot="1" x14ac:dyDescent="0.25">
      <c r="A4" s="25">
        <v>1027</v>
      </c>
      <c r="B4" s="6" t="s">
        <v>5</v>
      </c>
      <c r="C4" s="26">
        <v>4</v>
      </c>
      <c r="D4" s="27" t="s">
        <v>74</v>
      </c>
      <c r="E4" s="26" t="s">
        <v>124</v>
      </c>
      <c r="F4" s="26">
        <v>0</v>
      </c>
      <c r="G4" s="26">
        <v>2</v>
      </c>
      <c r="H4" s="26">
        <v>2.9</v>
      </c>
      <c r="I4" s="27" t="s">
        <v>82</v>
      </c>
      <c r="J4" s="26">
        <v>0</v>
      </c>
      <c r="K4" s="26">
        <v>27</v>
      </c>
      <c r="L4" s="27" t="s">
        <v>84</v>
      </c>
      <c r="M4" s="26" t="s">
        <v>93</v>
      </c>
      <c r="N4" s="28" t="s">
        <v>96</v>
      </c>
      <c r="O4" s="26" t="s">
        <v>126</v>
      </c>
      <c r="P4" s="26" t="s">
        <v>127</v>
      </c>
      <c r="Q4" s="26">
        <v>2016</v>
      </c>
      <c r="R4" s="30" t="s">
        <v>128</v>
      </c>
      <c r="S4" s="26">
        <v>0</v>
      </c>
      <c r="T4" s="59">
        <v>91.83</v>
      </c>
      <c r="U4" s="29">
        <v>0.98</v>
      </c>
      <c r="V4" s="26">
        <v>0</v>
      </c>
      <c r="W4" s="30" t="s">
        <v>104</v>
      </c>
      <c r="X4" s="30" t="s">
        <v>114</v>
      </c>
      <c r="Y4" s="31">
        <f>+Y5+Y6+Y7+Y8</f>
        <v>46847290</v>
      </c>
      <c r="Z4" s="31">
        <f>+Z5+Z6+Z7+Z8</f>
        <v>45702496.080000006</v>
      </c>
      <c r="AA4" s="21">
        <f>+AA5+AA6+AA7+AA8</f>
        <v>34797025.079999998</v>
      </c>
      <c r="AB4" s="56">
        <f>AA4/Y4</f>
        <v>0.74277562437443012</v>
      </c>
      <c r="AC4" s="57">
        <f>AA4/Z4</f>
        <v>0.76138128252534587</v>
      </c>
    </row>
    <row r="5" spans="1:29" s="22" customFormat="1" ht="35.1" customHeight="1" x14ac:dyDescent="0.2">
      <c r="A5" s="32">
        <v>1027</v>
      </c>
      <c r="B5" s="33"/>
      <c r="C5" s="34">
        <v>4</v>
      </c>
      <c r="D5" s="35" t="s">
        <v>75</v>
      </c>
      <c r="E5" s="34" t="s">
        <v>124</v>
      </c>
      <c r="F5" s="34">
        <v>0</v>
      </c>
      <c r="G5" s="34">
        <v>2</v>
      </c>
      <c r="H5" s="34">
        <v>2.9</v>
      </c>
      <c r="I5" s="35" t="s">
        <v>82</v>
      </c>
      <c r="J5" s="34">
        <v>0</v>
      </c>
      <c r="K5" s="34">
        <v>27</v>
      </c>
      <c r="L5" s="35" t="s">
        <v>85</v>
      </c>
      <c r="M5" s="34" t="s">
        <v>95</v>
      </c>
      <c r="N5" s="36" t="s">
        <v>96</v>
      </c>
      <c r="O5" s="34" t="s">
        <v>126</v>
      </c>
      <c r="P5" s="34" t="s">
        <v>127</v>
      </c>
      <c r="Q5" s="34">
        <v>2016</v>
      </c>
      <c r="R5" s="35" t="s">
        <v>98</v>
      </c>
      <c r="S5" s="34">
        <v>0</v>
      </c>
      <c r="T5" s="60">
        <v>2788.13</v>
      </c>
      <c r="U5" s="38">
        <v>0.6</v>
      </c>
      <c r="V5" s="34">
        <v>0</v>
      </c>
      <c r="W5" s="37" t="s">
        <v>105</v>
      </c>
      <c r="X5" s="37" t="s">
        <v>115</v>
      </c>
      <c r="Y5" s="39">
        <f t="shared" ref="Y5:AA8" si="0">+Y9</f>
        <v>13175648</v>
      </c>
      <c r="Z5" s="39">
        <f t="shared" si="0"/>
        <v>15041400.369999999</v>
      </c>
      <c r="AA5" s="39">
        <f t="shared" si="0"/>
        <v>10960176.699999999</v>
      </c>
      <c r="AB5" s="49">
        <f>AA5/Y5</f>
        <v>0.83185105582662799</v>
      </c>
      <c r="AC5" s="50">
        <f>AA5/Z5</f>
        <v>0.72866730692575798</v>
      </c>
    </row>
    <row r="6" spans="1:29" s="22" customFormat="1" ht="35.1" customHeight="1" x14ac:dyDescent="0.2">
      <c r="A6" s="40">
        <v>1027</v>
      </c>
      <c r="B6" s="8"/>
      <c r="C6" s="18">
        <v>4</v>
      </c>
      <c r="D6" s="17" t="s">
        <v>123</v>
      </c>
      <c r="E6" s="18" t="s">
        <v>124</v>
      </c>
      <c r="F6" s="18">
        <v>0</v>
      </c>
      <c r="G6" s="18">
        <v>2</v>
      </c>
      <c r="H6" s="18">
        <v>2.9</v>
      </c>
      <c r="I6" s="17" t="s">
        <v>82</v>
      </c>
      <c r="J6" s="18">
        <v>0</v>
      </c>
      <c r="K6" s="18">
        <v>27</v>
      </c>
      <c r="L6" s="17" t="s">
        <v>86</v>
      </c>
      <c r="M6" s="18" t="s">
        <v>93</v>
      </c>
      <c r="N6" s="20" t="s">
        <v>96</v>
      </c>
      <c r="O6" s="18" t="s">
        <v>126</v>
      </c>
      <c r="P6" s="18" t="s">
        <v>127</v>
      </c>
      <c r="Q6" s="18">
        <v>2016</v>
      </c>
      <c r="R6" s="23" t="s">
        <v>99</v>
      </c>
      <c r="S6" s="18">
        <v>0</v>
      </c>
      <c r="T6" s="58">
        <v>87.38</v>
      </c>
      <c r="U6" s="24">
        <v>0.94</v>
      </c>
      <c r="V6" s="18">
        <v>0</v>
      </c>
      <c r="W6" s="23" t="s">
        <v>106</v>
      </c>
      <c r="X6" s="23" t="s">
        <v>116</v>
      </c>
      <c r="Y6" s="21">
        <f t="shared" si="0"/>
        <v>4323329</v>
      </c>
      <c r="Z6" s="21">
        <f t="shared" si="0"/>
        <v>4969390.3499999996</v>
      </c>
      <c r="AA6" s="21">
        <f t="shared" si="0"/>
        <v>3808956.22</v>
      </c>
      <c r="AB6" s="51">
        <f t="shared" ref="AB6:AB8" si="1">AA6/Y6</f>
        <v>0.88102391004709568</v>
      </c>
      <c r="AC6" s="52">
        <f t="shared" ref="AC6:AC8" si="2">AA6/Z6</f>
        <v>0.76648360296349038</v>
      </c>
    </row>
    <row r="7" spans="1:29" s="22" customFormat="1" ht="50.25" customHeight="1" x14ac:dyDescent="0.2">
      <c r="A7" s="40">
        <v>1027</v>
      </c>
      <c r="B7" s="8" t="s">
        <v>6</v>
      </c>
      <c r="C7" s="18">
        <v>4</v>
      </c>
      <c r="D7" s="17" t="s">
        <v>77</v>
      </c>
      <c r="E7" s="18" t="s">
        <v>124</v>
      </c>
      <c r="F7" s="18">
        <v>0</v>
      </c>
      <c r="G7" s="18">
        <v>2</v>
      </c>
      <c r="H7" s="18">
        <v>2.9</v>
      </c>
      <c r="I7" s="17" t="s">
        <v>82</v>
      </c>
      <c r="J7" s="18">
        <v>0</v>
      </c>
      <c r="K7" s="18">
        <v>27</v>
      </c>
      <c r="L7" s="17" t="s">
        <v>87</v>
      </c>
      <c r="M7" s="18" t="s">
        <v>93</v>
      </c>
      <c r="N7" s="20" t="s">
        <v>96</v>
      </c>
      <c r="O7" s="18" t="s">
        <v>126</v>
      </c>
      <c r="P7" s="18" t="s">
        <v>127</v>
      </c>
      <c r="Q7" s="18">
        <v>2016</v>
      </c>
      <c r="R7" s="23" t="s">
        <v>100</v>
      </c>
      <c r="S7" s="18">
        <v>0</v>
      </c>
      <c r="T7" s="58">
        <v>62.3</v>
      </c>
      <c r="U7" s="24">
        <v>1.04</v>
      </c>
      <c r="V7" s="18">
        <v>0</v>
      </c>
      <c r="W7" s="23" t="s">
        <v>107</v>
      </c>
      <c r="X7" s="17" t="s">
        <v>117</v>
      </c>
      <c r="Y7" s="21">
        <f t="shared" si="0"/>
        <v>17549098</v>
      </c>
      <c r="Z7" s="21">
        <f t="shared" si="0"/>
        <v>21524700.84</v>
      </c>
      <c r="AA7" s="21">
        <f t="shared" si="0"/>
        <v>15863445.02</v>
      </c>
      <c r="AB7" s="51">
        <f t="shared" si="1"/>
        <v>0.90394646038218029</v>
      </c>
      <c r="AC7" s="52">
        <f t="shared" si="2"/>
        <v>0.73698794412605639</v>
      </c>
    </row>
    <row r="8" spans="1:29" s="22" customFormat="1" ht="43.5" customHeight="1" thickBot="1" x14ac:dyDescent="0.25">
      <c r="A8" s="41">
        <v>1027</v>
      </c>
      <c r="B8" s="42" t="s">
        <v>7</v>
      </c>
      <c r="C8" s="43">
        <v>4</v>
      </c>
      <c r="D8" s="44" t="s">
        <v>78</v>
      </c>
      <c r="E8" s="43" t="s">
        <v>124</v>
      </c>
      <c r="F8" s="43">
        <v>0</v>
      </c>
      <c r="G8" s="43">
        <v>2</v>
      </c>
      <c r="H8" s="43">
        <v>2.9</v>
      </c>
      <c r="I8" s="44" t="s">
        <v>82</v>
      </c>
      <c r="J8" s="43">
        <v>0</v>
      </c>
      <c r="K8" s="43">
        <v>27</v>
      </c>
      <c r="L8" s="44" t="s">
        <v>88</v>
      </c>
      <c r="M8" s="43" t="s">
        <v>125</v>
      </c>
      <c r="N8" s="45" t="s">
        <v>96</v>
      </c>
      <c r="O8" s="43" t="s">
        <v>126</v>
      </c>
      <c r="P8" s="43" t="s">
        <v>127</v>
      </c>
      <c r="Q8" s="43">
        <v>2016</v>
      </c>
      <c r="R8" s="44" t="s">
        <v>101</v>
      </c>
      <c r="S8" s="43">
        <v>0</v>
      </c>
      <c r="T8" s="61">
        <v>7.97</v>
      </c>
      <c r="U8" s="47">
        <v>1.99</v>
      </c>
      <c r="V8" s="43">
        <v>0</v>
      </c>
      <c r="W8" s="46" t="s">
        <v>108</v>
      </c>
      <c r="X8" s="44" t="s">
        <v>118</v>
      </c>
      <c r="Y8" s="48">
        <f t="shared" si="0"/>
        <v>11799215</v>
      </c>
      <c r="Z8" s="48">
        <f t="shared" si="0"/>
        <v>4167004.52</v>
      </c>
      <c r="AA8" s="48">
        <f t="shared" si="0"/>
        <v>4164447.14</v>
      </c>
      <c r="AB8" s="53">
        <f t="shared" si="1"/>
        <v>0.35294272881712896</v>
      </c>
      <c r="AC8" s="54">
        <f t="shared" si="2"/>
        <v>0.99938627856347995</v>
      </c>
    </row>
    <row r="9" spans="1:29" s="22" customFormat="1" ht="35.1" customHeight="1" x14ac:dyDescent="0.2">
      <c r="A9" s="32">
        <v>1027</v>
      </c>
      <c r="B9" s="33"/>
      <c r="C9" s="34">
        <v>4</v>
      </c>
      <c r="D9" s="35" t="s">
        <v>76</v>
      </c>
      <c r="E9" s="34" t="s">
        <v>124</v>
      </c>
      <c r="F9" s="34">
        <v>0</v>
      </c>
      <c r="G9" s="34">
        <v>2</v>
      </c>
      <c r="H9" s="34">
        <v>2.9</v>
      </c>
      <c r="I9" s="35" t="s">
        <v>82</v>
      </c>
      <c r="J9" s="34">
        <v>0</v>
      </c>
      <c r="K9" s="34">
        <v>27</v>
      </c>
      <c r="L9" s="35" t="s">
        <v>89</v>
      </c>
      <c r="M9" s="34" t="s">
        <v>95</v>
      </c>
      <c r="N9" s="36" t="s">
        <v>96</v>
      </c>
      <c r="O9" s="34" t="s">
        <v>126</v>
      </c>
      <c r="P9" s="34" t="s">
        <v>127</v>
      </c>
      <c r="Q9" s="34">
        <v>2016</v>
      </c>
      <c r="R9" s="37" t="s">
        <v>129</v>
      </c>
      <c r="S9" s="34">
        <v>0</v>
      </c>
      <c r="T9" s="60">
        <v>16</v>
      </c>
      <c r="U9" s="38">
        <v>0.8</v>
      </c>
      <c r="V9" s="34">
        <v>0</v>
      </c>
      <c r="W9" s="37" t="s">
        <v>109</v>
      </c>
      <c r="X9" s="37" t="s">
        <v>119</v>
      </c>
      <c r="Y9" s="39">
        <v>13175648</v>
      </c>
      <c r="Z9" s="39">
        <v>15041400.369999999</v>
      </c>
      <c r="AA9" s="39">
        <v>10960176.699999999</v>
      </c>
      <c r="AB9" s="49">
        <f>AA9/Y9</f>
        <v>0.83185105582662799</v>
      </c>
      <c r="AC9" s="50">
        <f>AA9/Z9</f>
        <v>0.72866730692575798</v>
      </c>
    </row>
    <row r="10" spans="1:29" s="22" customFormat="1" ht="35.1" customHeight="1" x14ac:dyDescent="0.2">
      <c r="A10" s="40">
        <v>1027</v>
      </c>
      <c r="B10" s="8"/>
      <c r="C10" s="18">
        <v>4</v>
      </c>
      <c r="D10" s="17" t="s">
        <v>79</v>
      </c>
      <c r="E10" s="18" t="s">
        <v>124</v>
      </c>
      <c r="F10" s="18">
        <v>0</v>
      </c>
      <c r="G10" s="18">
        <v>2</v>
      </c>
      <c r="H10" s="18">
        <v>2.9</v>
      </c>
      <c r="I10" s="17" t="s">
        <v>82</v>
      </c>
      <c r="J10" s="18">
        <v>0</v>
      </c>
      <c r="K10" s="18">
        <v>27</v>
      </c>
      <c r="L10" s="17" t="s">
        <v>90</v>
      </c>
      <c r="M10" s="18" t="s">
        <v>94</v>
      </c>
      <c r="N10" s="20" t="s">
        <v>96</v>
      </c>
      <c r="O10" s="18" t="s">
        <v>126</v>
      </c>
      <c r="P10" s="18" t="s">
        <v>127</v>
      </c>
      <c r="Q10" s="18">
        <v>2016</v>
      </c>
      <c r="R10" s="23" t="s">
        <v>130</v>
      </c>
      <c r="S10" s="18">
        <v>0</v>
      </c>
      <c r="T10" s="58">
        <v>-3.88</v>
      </c>
      <c r="U10" s="24">
        <v>3.92</v>
      </c>
      <c r="V10" s="18">
        <v>0</v>
      </c>
      <c r="W10" s="23" t="s">
        <v>110</v>
      </c>
      <c r="X10" s="23" t="s">
        <v>120</v>
      </c>
      <c r="Y10" s="21">
        <v>4323329</v>
      </c>
      <c r="Z10" s="21">
        <v>4969390.3499999996</v>
      </c>
      <c r="AA10" s="21">
        <v>3808956.22</v>
      </c>
      <c r="AB10" s="51">
        <f t="shared" ref="AB10:AB12" si="3">AA10/Y10</f>
        <v>0.88102391004709568</v>
      </c>
      <c r="AC10" s="52">
        <f t="shared" ref="AC10:AC12" si="4">AA10/Z10</f>
        <v>0.76648360296349038</v>
      </c>
    </row>
    <row r="11" spans="1:29" s="22" customFormat="1" ht="35.1" customHeight="1" x14ac:dyDescent="0.2">
      <c r="A11" s="40">
        <v>1027</v>
      </c>
      <c r="B11" s="8" t="s">
        <v>8</v>
      </c>
      <c r="C11" s="18">
        <v>4</v>
      </c>
      <c r="D11" s="17" t="s">
        <v>80</v>
      </c>
      <c r="E11" s="18" t="s">
        <v>124</v>
      </c>
      <c r="F11" s="18">
        <v>0</v>
      </c>
      <c r="G11" s="18">
        <v>2</v>
      </c>
      <c r="H11" s="18">
        <v>2.9</v>
      </c>
      <c r="I11" s="17" t="s">
        <v>82</v>
      </c>
      <c r="J11" s="18">
        <v>0</v>
      </c>
      <c r="K11" s="18">
        <v>27</v>
      </c>
      <c r="L11" s="17" t="s">
        <v>91</v>
      </c>
      <c r="M11" s="18" t="s">
        <v>95</v>
      </c>
      <c r="N11" s="20" t="s">
        <v>96</v>
      </c>
      <c r="O11" s="18" t="s">
        <v>126</v>
      </c>
      <c r="P11" s="18" t="s">
        <v>127</v>
      </c>
      <c r="Q11" s="18">
        <v>2016</v>
      </c>
      <c r="R11" s="23" t="s">
        <v>102</v>
      </c>
      <c r="S11" s="18">
        <v>0</v>
      </c>
      <c r="T11" s="58">
        <v>13420</v>
      </c>
      <c r="U11" s="24">
        <v>0.38</v>
      </c>
      <c r="V11" s="18">
        <v>0</v>
      </c>
      <c r="W11" s="23" t="s">
        <v>111</v>
      </c>
      <c r="X11" s="23" t="s">
        <v>121</v>
      </c>
      <c r="Y11" s="21">
        <v>17549098</v>
      </c>
      <c r="Z11" s="21">
        <v>21524700.84</v>
      </c>
      <c r="AA11" s="21">
        <v>15863445.02</v>
      </c>
      <c r="AB11" s="51">
        <f t="shared" si="3"/>
        <v>0.90394646038218029</v>
      </c>
      <c r="AC11" s="52">
        <f t="shared" si="4"/>
        <v>0.73698794412605639</v>
      </c>
    </row>
    <row r="12" spans="1:29" s="22" customFormat="1" ht="35.1" customHeight="1" thickBot="1" x14ac:dyDescent="0.25">
      <c r="A12" s="41">
        <v>1027</v>
      </c>
      <c r="B12" s="42" t="s">
        <v>9</v>
      </c>
      <c r="C12" s="43">
        <v>4</v>
      </c>
      <c r="D12" s="44" t="s">
        <v>81</v>
      </c>
      <c r="E12" s="43" t="s">
        <v>124</v>
      </c>
      <c r="F12" s="43">
        <v>0</v>
      </c>
      <c r="G12" s="43">
        <v>2</v>
      </c>
      <c r="H12" s="43">
        <v>2.9</v>
      </c>
      <c r="I12" s="44" t="s">
        <v>82</v>
      </c>
      <c r="J12" s="43">
        <v>0</v>
      </c>
      <c r="K12" s="43">
        <v>27</v>
      </c>
      <c r="L12" s="44" t="s">
        <v>92</v>
      </c>
      <c r="M12" s="43" t="s">
        <v>94</v>
      </c>
      <c r="N12" s="45" t="s">
        <v>96</v>
      </c>
      <c r="O12" s="43" t="s">
        <v>126</v>
      </c>
      <c r="P12" s="43" t="s">
        <v>127</v>
      </c>
      <c r="Q12" s="43">
        <v>2016</v>
      </c>
      <c r="R12" s="46" t="s">
        <v>131</v>
      </c>
      <c r="S12" s="43">
        <v>0</v>
      </c>
      <c r="T12" s="61">
        <v>6.67</v>
      </c>
      <c r="U12" s="47">
        <v>1.1200000000000001</v>
      </c>
      <c r="V12" s="43">
        <v>0</v>
      </c>
      <c r="W12" s="46" t="s">
        <v>112</v>
      </c>
      <c r="X12" s="46" t="s">
        <v>122</v>
      </c>
      <c r="Y12" s="48">
        <v>11799215</v>
      </c>
      <c r="Z12" s="48">
        <f>7557.38+1117944.06+3041503.08</f>
        <v>4167004.52</v>
      </c>
      <c r="AA12" s="48">
        <f>5000+1117944.06+3041503.08</f>
        <v>4164447.14</v>
      </c>
      <c r="AB12" s="53">
        <f t="shared" si="3"/>
        <v>0.35294272881712896</v>
      </c>
      <c r="AC12" s="54">
        <f t="shared" si="4"/>
        <v>0.99938627856347995</v>
      </c>
    </row>
    <row r="13" spans="1:29" x14ac:dyDescent="0.2">
      <c r="C13" s="16"/>
    </row>
    <row r="14" spans="1:29" x14ac:dyDescent="0.2">
      <c r="A14" s="15"/>
    </row>
  </sheetData>
  <sheetProtection algorithmName="SHA-512" hashValue="WEnKghwMq3C+xjF+kCcmc0rrSxdNgnG0z+EfA3Pld8NLaSeBAcD1uIIIOXa3Dpw5CPT5+FWP3IrdMjCOWzRENQ==" saltValue="XuAsL3t//2kbRVaOXs92OA==" spinCount="100000" sheet="1" formatCells="0" formatColumns="0" formatRows="0" insertRows="0" deleteRows="0" autoFilter="0"/>
  <autoFilter ref="A2:AC12"/>
  <mergeCells count="1">
    <mergeCell ref="A1:AC1"/>
  </mergeCells>
  <pageMargins left="0.7" right="0.7" top="0.75" bottom="0.75" header="0.3" footer="0.3"/>
  <pageSetup scale="57" orientation="landscape" r:id="rId1"/>
  <ignoredErrors>
    <ignoredError sqref="B8 B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6"/>
  <sheetViews>
    <sheetView zoomScale="120" zoomScaleNormal="120" zoomScaleSheetLayoutView="100" workbookViewId="0">
      <pane ySplit="1" topLeftCell="A2" activePane="bottomLeft" state="frozen"/>
      <selection pane="bottomLeft" activeCell="A11" sqref="A11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2" t="s">
        <v>0</v>
      </c>
    </row>
    <row r="2" spans="1:1" ht="12.2" customHeight="1" x14ac:dyDescent="0.2">
      <c r="A2" s="3" t="s">
        <v>31</v>
      </c>
    </row>
    <row r="3" spans="1:1" ht="12.2" customHeight="1" x14ac:dyDescent="0.2">
      <c r="A3" s="3" t="s">
        <v>32</v>
      </c>
    </row>
    <row r="4" spans="1:1" ht="22.5" customHeight="1" x14ac:dyDescent="0.2">
      <c r="A4" s="3" t="s">
        <v>33</v>
      </c>
    </row>
    <row r="5" spans="1:1" ht="12.2" customHeight="1" x14ac:dyDescent="0.2">
      <c r="A5" s="3" t="s">
        <v>34</v>
      </c>
    </row>
    <row r="6" spans="1:1" ht="22.5" customHeight="1" x14ac:dyDescent="0.2">
      <c r="A6" s="3" t="s">
        <v>35</v>
      </c>
    </row>
    <row r="7" spans="1:1" ht="12.2" customHeight="1" x14ac:dyDescent="0.2">
      <c r="A7" s="3" t="s">
        <v>36</v>
      </c>
    </row>
    <row r="8" spans="1:1" ht="24" x14ac:dyDescent="0.2">
      <c r="A8" s="3" t="s">
        <v>37</v>
      </c>
    </row>
    <row r="9" spans="1:1" ht="35.25" x14ac:dyDescent="0.2">
      <c r="A9" s="3" t="s">
        <v>38</v>
      </c>
    </row>
    <row r="10" spans="1:1" ht="24" x14ac:dyDescent="0.2">
      <c r="A10" s="3" t="s">
        <v>39</v>
      </c>
    </row>
    <row r="11" spans="1:1" ht="12.75" x14ac:dyDescent="0.2">
      <c r="A11" s="3" t="s">
        <v>40</v>
      </c>
    </row>
    <row r="12" spans="1:1" ht="12.75" x14ac:dyDescent="0.2">
      <c r="A12" s="3" t="s">
        <v>41</v>
      </c>
    </row>
    <row r="13" spans="1:1" ht="12" x14ac:dyDescent="0.2">
      <c r="A13" s="3" t="s">
        <v>30</v>
      </c>
    </row>
    <row r="14" spans="1:1" ht="12.75" x14ac:dyDescent="0.2">
      <c r="A14" s="3" t="s">
        <v>42</v>
      </c>
    </row>
    <row r="15" spans="1:1" ht="24" x14ac:dyDescent="0.2">
      <c r="A15" s="3" t="s">
        <v>43</v>
      </c>
    </row>
    <row r="16" spans="1:1" ht="12.75" x14ac:dyDescent="0.2">
      <c r="A16" s="3" t="s">
        <v>44</v>
      </c>
    </row>
    <row r="17" spans="1:1" ht="11.25" customHeight="1" x14ac:dyDescent="0.2">
      <c r="A17" s="3" t="s">
        <v>45</v>
      </c>
    </row>
    <row r="18" spans="1:1" ht="12.75" x14ac:dyDescent="0.2">
      <c r="A18" s="3" t="s">
        <v>46</v>
      </c>
    </row>
    <row r="19" spans="1:1" ht="12.75" x14ac:dyDescent="0.2">
      <c r="A19" s="3" t="s">
        <v>47</v>
      </c>
    </row>
    <row r="20" spans="1:1" ht="12.75" x14ac:dyDescent="0.2">
      <c r="A20" s="3" t="s">
        <v>48</v>
      </c>
    </row>
    <row r="21" spans="1:1" ht="12.75" x14ac:dyDescent="0.2">
      <c r="A21" s="3" t="s">
        <v>49</v>
      </c>
    </row>
    <row r="22" spans="1:1" ht="12.75" x14ac:dyDescent="0.2">
      <c r="A22" s="3" t="s">
        <v>50</v>
      </c>
    </row>
    <row r="23" spans="1:1" ht="24" x14ac:dyDescent="0.2">
      <c r="A23" s="3" t="s">
        <v>51</v>
      </c>
    </row>
    <row r="24" spans="1:1" ht="24" x14ac:dyDescent="0.2">
      <c r="A24" s="3" t="s">
        <v>52</v>
      </c>
    </row>
    <row r="25" spans="1:1" ht="12.75" x14ac:dyDescent="0.2">
      <c r="A25" s="3" t="s">
        <v>53</v>
      </c>
    </row>
    <row r="26" spans="1:1" ht="12.75" x14ac:dyDescent="0.2">
      <c r="A26" s="3" t="s">
        <v>54</v>
      </c>
    </row>
    <row r="27" spans="1:1" ht="12.75" x14ac:dyDescent="0.2">
      <c r="A27" s="3" t="s">
        <v>55</v>
      </c>
    </row>
    <row r="28" spans="1:1" ht="24" x14ac:dyDescent="0.2">
      <c r="A28" s="3" t="s">
        <v>56</v>
      </c>
    </row>
    <row r="29" spans="1:1" ht="24" x14ac:dyDescent="0.2">
      <c r="A29" s="3" t="s">
        <v>57</v>
      </c>
    </row>
    <row r="30" spans="1:1" ht="12.75" x14ac:dyDescent="0.2">
      <c r="A30" s="3" t="s">
        <v>58</v>
      </c>
    </row>
    <row r="31" spans="1:1" ht="24" x14ac:dyDescent="0.2">
      <c r="A31" s="3" t="s">
        <v>59</v>
      </c>
    </row>
    <row r="32" spans="1:1" ht="24" customHeight="1" x14ac:dyDescent="0.2">
      <c r="A32" s="3" t="s">
        <v>60</v>
      </c>
    </row>
    <row r="33" spans="1:1" ht="12.75" x14ac:dyDescent="0.2">
      <c r="A33" s="3" t="s">
        <v>61</v>
      </c>
    </row>
    <row r="34" spans="1:1" ht="12.75" x14ac:dyDescent="0.2">
      <c r="A34" s="3" t="s">
        <v>62</v>
      </c>
    </row>
    <row r="35" spans="1:1" x14ac:dyDescent="0.2">
      <c r="A35" s="3"/>
    </row>
    <row r="36" spans="1:1" x14ac:dyDescent="0.2">
      <c r="A36" s="4" t="s">
        <v>71</v>
      </c>
    </row>
    <row r="37" spans="1:1" ht="22.5" x14ac:dyDescent="0.2">
      <c r="A37" s="3" t="s">
        <v>72</v>
      </c>
    </row>
    <row r="38" spans="1:1" x14ac:dyDescent="0.2">
      <c r="A38" s="3"/>
    </row>
    <row r="39" spans="1:1" x14ac:dyDescent="0.2">
      <c r="A39" s="3"/>
    </row>
    <row r="40" spans="1:1" x14ac:dyDescent="0.2">
      <c r="A40" s="3"/>
    </row>
    <row r="41" spans="1:1" x14ac:dyDescent="0.2">
      <c r="A41" s="3"/>
    </row>
    <row r="42" spans="1:1" x14ac:dyDescent="0.2">
      <c r="A42" s="3"/>
    </row>
    <row r="43" spans="1:1" x14ac:dyDescent="0.2">
      <c r="A43" s="3"/>
    </row>
    <row r="44" spans="1:1" x14ac:dyDescent="0.2">
      <c r="A44" s="3"/>
    </row>
    <row r="45" spans="1:1" x14ac:dyDescent="0.2">
      <c r="A45" s="3"/>
    </row>
    <row r="46" spans="1:1" x14ac:dyDescent="0.2">
      <c r="A46" s="3"/>
    </row>
    <row r="47" spans="1:1" x14ac:dyDescent="0.2">
      <c r="A47" s="3"/>
    </row>
    <row r="48" spans="1:1" x14ac:dyDescent="0.2">
      <c r="A48" s="3"/>
    </row>
    <row r="49" spans="1:1" x14ac:dyDescent="0.2">
      <c r="A49" s="3"/>
    </row>
    <row r="50" spans="1:1" x14ac:dyDescent="0.2">
      <c r="A50" s="3"/>
    </row>
    <row r="51" spans="1:1" x14ac:dyDescent="0.2">
      <c r="A51" s="3"/>
    </row>
    <row r="52" spans="1:1" x14ac:dyDescent="0.2">
      <c r="A52" s="3"/>
    </row>
    <row r="53" spans="1:1" x14ac:dyDescent="0.2">
      <c r="A53" s="3"/>
    </row>
    <row r="54" spans="1:1" x14ac:dyDescent="0.2">
      <c r="A54" s="3"/>
    </row>
    <row r="55" spans="1:1" x14ac:dyDescent="0.2">
      <c r="A55" s="3"/>
    </row>
    <row r="56" spans="1:1" x14ac:dyDescent="0.2">
      <c r="A56" s="3"/>
    </row>
    <row r="57" spans="1:1" x14ac:dyDescent="0.2">
      <c r="A57" s="3"/>
    </row>
    <row r="58" spans="1:1" x14ac:dyDescent="0.2">
      <c r="A58" s="3"/>
    </row>
    <row r="59" spans="1:1" x14ac:dyDescent="0.2">
      <c r="A59" s="3"/>
    </row>
    <row r="60" spans="1:1" x14ac:dyDescent="0.2">
      <c r="A60" s="3"/>
    </row>
    <row r="61" spans="1:1" x14ac:dyDescent="0.2">
      <c r="A61" s="3"/>
    </row>
    <row r="62" spans="1:1" x14ac:dyDescent="0.2">
      <c r="A62" s="3"/>
    </row>
    <row r="63" spans="1:1" x14ac:dyDescent="0.2">
      <c r="A63" s="3"/>
    </row>
    <row r="64" spans="1:1" x14ac:dyDescent="0.2">
      <c r="A64" s="3"/>
    </row>
    <row r="65" spans="1:1" x14ac:dyDescent="0.2">
      <c r="A65" s="3"/>
    </row>
    <row r="66" spans="1:1" x14ac:dyDescent="0.2">
      <c r="A66" s="3"/>
    </row>
    <row r="67" spans="1:1" x14ac:dyDescent="0.2">
      <c r="A67" s="3"/>
    </row>
    <row r="68" spans="1:1" x14ac:dyDescent="0.2">
      <c r="A68" s="3"/>
    </row>
    <row r="69" spans="1:1" x14ac:dyDescent="0.2">
      <c r="A69" s="3"/>
    </row>
    <row r="70" spans="1:1" x14ac:dyDescent="0.2">
      <c r="A70" s="3"/>
    </row>
    <row r="71" spans="1:1" x14ac:dyDescent="0.2">
      <c r="A71" s="3"/>
    </row>
    <row r="72" spans="1:1" x14ac:dyDescent="0.2">
      <c r="A72" s="3"/>
    </row>
    <row r="75" spans="1:1" x14ac:dyDescent="0.2">
      <c r="A75" s="4" t="s">
        <v>1</v>
      </c>
    </row>
    <row r="76" spans="1:1" x14ac:dyDescent="0.2">
      <c r="A76" s="3" t="s">
        <v>2</v>
      </c>
    </row>
  </sheetData>
  <sheetProtection algorithmName="SHA-512" hashValue="/pjWpugIHtJ5rAdHgA01hab6mMI8Tt/uh+ATFlpBS93UhSgaVKl/i1M3o+NLf1KbK2YKl1QQDo6RsClhFCWjfg==" saltValue="wugHVkvRdvKm2MGTQktxXg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ACTIVO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F2C03A-FAFE-4FBB-9F24-298C907734CA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F51EF88-68BC-4A76-B5D9-47B8734FF4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BC77CC-32BA-4BBF-A75E-086779EE42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IR</vt:lpstr>
      <vt:lpstr>Instructivo_IR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2014-12-02T14:48:18Z</cp:lastPrinted>
  <dcterms:created xsi:type="dcterms:W3CDTF">2014-10-22T05:35:08Z</dcterms:created>
  <dcterms:modified xsi:type="dcterms:W3CDTF">2018-01-31T21:16:41Z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