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C0191BAD-0CBD-48CE-A7D6-3F6B751EC1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3" l="1"/>
  <c r="C48" i="3"/>
  <c r="C54" i="3" l="1"/>
  <c r="C59" i="3" s="1"/>
  <c r="B54" i="3"/>
  <c r="B59" i="3" s="1"/>
  <c r="C41" i="3" l="1"/>
  <c r="B41" i="3"/>
  <c r="C36" i="3"/>
  <c r="B36" i="3"/>
  <c r="C16" i="3"/>
  <c r="B16" i="3"/>
  <c r="C4" i="3"/>
  <c r="C33" i="3" s="1"/>
  <c r="B4" i="3"/>
  <c r="C45" i="3" l="1"/>
  <c r="C61" i="3" s="1"/>
  <c r="B33" i="3"/>
  <c r="B45" i="3"/>
  <c r="B61" i="3" l="1"/>
  <c r="B65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<sst xmlns="http://schemas.openxmlformats.org/spreadsheetml/2006/main" count="92" uniqueCount="58">
  <si>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</si>
  <si>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</si>
  <si>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</si>
  <si>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</si>
  <si>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</si>
  <si>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</si>
  <si>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</si>
  <si>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</si>
  <si>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</si>
  <si>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</si>
  <si>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</si>
  <si>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</si>
  <si>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</si>
  <si>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</si>
  <si>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</si>
  <si>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</si>
  <si>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</si>
  <si>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</si>
  <si>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</si>
  <si>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</si>
  <si>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</si>
  <si>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</si>
  <si>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</si>
  <si>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</si>
  <si>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</si>
  <si>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</si>
  <si>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</si>
  <si>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</si>
  <si>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</si>
  <si>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</si>
  <si>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</si>
  <si>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</si>
  <si>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</si>
  <si>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</si>
  <si>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</si>
  <si>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</si>
  <si>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</si>
  <si>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</si>
  <si>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</si>
  <si>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</si>
  <si>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</si>
  <si>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</si>
  <si>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</si>
  <si>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</si>
  <si>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</si>
  <si>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</si>
  <si>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</si>
  <si>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</si>
  <si>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</si>
  <si>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</si>
  <si>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</si>
  <si>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</si>
  <si>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</si>
  <si>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</si>
  <si>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</si>
  <si>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</si>
  <si>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</si>
  <si>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Municipal de Agua Potable y Alcantarillados de Moroleón, Gto.
Estado de Flujos de Efectivo
Del 1 de Enero al 31 de Dictiembre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</si>
</sst>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59571694.68</v>
      </c>
      <c r="C4" s="7">
        <f>SUM(C5:C14)</f>
        <v>50637680.289999999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2795040.87</v>
      </c>
      <c r="C9" s="9">
        <v>1483462.93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54595607.740000002</v>
      </c>
      <c r="C11" s="9">
        <v>47039456.359999999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2181046.0699999998</v>
      </c>
      <c r="C13" s="9">
        <v>2114761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42531113.890000001</v>
      </c>
      <c r="C16" s="7">
        <f>SUM(C17:C32)</f>
        <v>40428073.469999999</v>
      </c>
      <c r="D16" s="16" t="s">
        <v>39</v>
      </c>
    </row>
    <row r="17" spans="1:4" ht="11.25" customHeight="1" x14ac:dyDescent="0.2">
      <c r="A17" s="8" t="s">
        <v>8</v>
      </c>
      <c r="B17" s="9">
        <v>15047753.800000001</v>
      </c>
      <c r="C17" s="9">
        <v>13322492.82</v>
      </c>
      <c r="D17" s="17">
        <v>1000</v>
      </c>
    </row>
    <row r="18" spans="1:4" ht="11.25" customHeight="1" x14ac:dyDescent="0.2">
      <c r="A18" s="8" t="s">
        <v>9</v>
      </c>
      <c r="B18" s="9">
        <v>3839060.21</v>
      </c>
      <c r="C18" s="9">
        <v>3815161.47</v>
      </c>
      <c r="D18" s="17">
        <v>2000</v>
      </c>
    </row>
    <row r="19" spans="1:4" ht="11.25" customHeight="1" x14ac:dyDescent="0.2">
      <c r="A19" s="8" t="s">
        <v>10</v>
      </c>
      <c r="B19" s="9">
        <v>23249299.879999999</v>
      </c>
      <c r="C19" s="9">
        <v>21997587.98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395000</v>
      </c>
      <c r="C23" s="9">
        <v>1292831.2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17040580.789999999</v>
      </c>
      <c r="C33" s="7">
        <f>C4-C16</f>
        <v>10209606.82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1609501.54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1609501.54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23424346.680000003</v>
      </c>
      <c r="C41" s="7">
        <f>SUM(C42:C44)</f>
        <v>11752838.130000001</v>
      </c>
      <c r="D41" s="16" t="s">
        <v>39</v>
      </c>
    </row>
    <row r="42" spans="1:4" ht="11.25" customHeight="1" x14ac:dyDescent="0.2">
      <c r="A42" s="8" t="s">
        <v>22</v>
      </c>
      <c r="B42" s="9">
        <v>23245292.510000002</v>
      </c>
      <c r="C42" s="9">
        <v>9702071.3300000001</v>
      </c>
      <c r="D42" s="16">
        <v>6000</v>
      </c>
    </row>
    <row r="43" spans="1:4" ht="11.25" customHeight="1" x14ac:dyDescent="0.2">
      <c r="A43" s="8" t="s">
        <v>23</v>
      </c>
      <c r="B43" s="9">
        <v>179054.17</v>
      </c>
      <c r="C43" s="9">
        <v>2050766.8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-21814845.140000004</v>
      </c>
      <c r="C45" s="7">
        <f>C36-C41</f>
        <v>-11752838.130000001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9134226.6999999993</v>
      </c>
      <c r="C48" s="7">
        <f>SUM(C49+C52)</f>
        <v>189417.85</v>
      </c>
      <c r="D48" s="16" t="s">
        <v>39</v>
      </c>
    </row>
    <row r="49" spans="1:4" ht="11.25" customHeight="1" x14ac:dyDescent="0.2">
      <c r="A49" s="8" t="s">
        <v>26</v>
      </c>
      <c r="B49" s="9">
        <v>0</v>
      </c>
      <c r="C49" s="9"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9134226.6999999993</v>
      </c>
      <c r="C52" s="9">
        <v>189417.85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SUM(B56+B57+B58)</f>
        <v>334319.45</v>
      </c>
      <c r="C54" s="7">
        <f>SUM(C56+C57+C58)</f>
        <v>10145443.970000001</v>
      </c>
      <c r="D54" s="16" t="s">
        <v>39</v>
      </c>
    </row>
    <row r="55" spans="1:4" ht="11.25" customHeight="1" x14ac:dyDescent="0.2">
      <c r="A55" s="8" t="s">
        <v>30</v>
      </c>
      <c r="B55" s="9">
        <v>0</v>
      </c>
      <c r="C55" s="9"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334319.45</v>
      </c>
      <c r="C58" s="9">
        <v>10145443.970000001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8799907.25</v>
      </c>
      <c r="C59" s="7">
        <f>C48-C54</f>
        <v>-9956026.120000001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4025642.8999999948</v>
      </c>
      <c r="C61" s="7">
        <f>C59+C45+C33</f>
        <v>-11499257.43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36647409.009999998</v>
      </c>
      <c r="C63" s="7">
        <v>48146666.439999998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f>+B61+B63</f>
        <v>40673051.909999996</v>
      </c>
      <c r="C65" s="7">
        <v>36647409.009999998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Asus</cp:lastModifiedBy>
  <cp:revision/>
  <cp:lastPrinted>2023-01-15T18:38:08Z</cp:lastPrinted>
  <dcterms:created xsi:type="dcterms:W3CDTF">2012-12-11T20:31:36Z</dcterms:created>
  <dcterms:modified xsi:type="dcterms:W3CDTF">2023-01-15T18:38:10Z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